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gibson/Desktop/"/>
    </mc:Choice>
  </mc:AlternateContent>
  <xr:revisionPtr revIDLastSave="0" documentId="13_ncr:1_{C6653D1F-F469-D64F-9D28-38EF9F43B907}" xr6:coauthVersionLast="45" xr6:coauthVersionMax="45" xr10:uidLastSave="{00000000-0000-0000-0000-000000000000}"/>
  <bookViews>
    <workbookView xWindow="360" yWindow="480" windowWidth="28120" windowHeight="16600" xr2:uid="{341D657D-11F2-41B9-A03E-07D93DB18CF9}"/>
  </bookViews>
  <sheets>
    <sheet name="Experiment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6" i="1" l="1"/>
  <c r="O45" i="1"/>
  <c r="O44" i="1"/>
  <c r="O43" i="1"/>
  <c r="O42" i="1"/>
  <c r="N42" i="1"/>
  <c r="N46" i="1"/>
  <c r="N45" i="1"/>
  <c r="N44" i="1"/>
  <c r="N43" i="1"/>
  <c r="M46" i="1"/>
  <c r="M45" i="1"/>
  <c r="M44" i="1"/>
  <c r="M43" i="1"/>
  <c r="M42" i="1"/>
  <c r="L46" i="1"/>
  <c r="L45" i="1"/>
  <c r="L44" i="1"/>
  <c r="L43" i="1"/>
  <c r="L42" i="1"/>
  <c r="K44" i="1"/>
  <c r="K46" i="1"/>
  <c r="K45" i="1"/>
  <c r="K43" i="1"/>
  <c r="K42" i="1"/>
  <c r="J46" i="1"/>
  <c r="J45" i="1"/>
  <c r="J44" i="1"/>
  <c r="J43" i="1"/>
  <c r="J42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5" i="1"/>
  <c r="F35" i="1"/>
  <c r="E35" i="1"/>
  <c r="D35" i="1"/>
  <c r="C35" i="1"/>
  <c r="B35" i="1"/>
  <c r="S35" i="1"/>
  <c r="R35" i="1"/>
  <c r="Q35" i="1"/>
  <c r="P35" i="1"/>
  <c r="O35" i="1"/>
  <c r="N35" i="1"/>
  <c r="M35" i="1"/>
  <c r="L35" i="1"/>
  <c r="K35" i="1"/>
  <c r="J35" i="1"/>
  <c r="I35" i="1"/>
  <c r="H35" i="1"/>
  <c r="G34" i="1"/>
  <c r="F34" i="1"/>
  <c r="E34" i="1"/>
  <c r="D34" i="1"/>
  <c r="C34" i="1"/>
  <c r="B34" i="1"/>
  <c r="S34" i="1"/>
  <c r="R34" i="1"/>
  <c r="Q34" i="1"/>
  <c r="P34" i="1"/>
  <c r="O34" i="1"/>
  <c r="N34" i="1"/>
  <c r="M34" i="1"/>
  <c r="L34" i="1"/>
  <c r="K34" i="1"/>
  <c r="J34" i="1"/>
  <c r="I34" i="1"/>
  <c r="H34" i="1"/>
  <c r="B48" i="1" l="1"/>
  <c r="B47" i="1"/>
  <c r="D47" i="1"/>
  <c r="F47" i="1"/>
  <c r="D48" i="1"/>
  <c r="F48" i="1"/>
  <c r="C47" i="1"/>
  <c r="G47" i="1"/>
  <c r="E48" i="1"/>
  <c r="E47" i="1"/>
  <c r="C48" i="1"/>
  <c r="G48" i="1"/>
  <c r="I9" i="1"/>
  <c r="J9" i="1"/>
  <c r="K9" i="1"/>
  <c r="C22" i="1" s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B9" i="1"/>
  <c r="C9" i="1"/>
  <c r="D9" i="1"/>
  <c r="E9" i="1"/>
  <c r="F9" i="1"/>
  <c r="G9" i="1"/>
  <c r="AF9" i="1"/>
  <c r="AG9" i="1"/>
  <c r="AH9" i="1"/>
  <c r="AI9" i="1"/>
  <c r="AJ9" i="1"/>
  <c r="I22" i="1" s="1"/>
  <c r="AK9" i="1"/>
  <c r="H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  <c r="C10" i="1"/>
  <c r="D10" i="1"/>
  <c r="E10" i="1"/>
  <c r="F10" i="1"/>
  <c r="G10" i="1"/>
  <c r="AF10" i="1"/>
  <c r="AG10" i="1"/>
  <c r="AH10" i="1"/>
  <c r="AI10" i="1"/>
  <c r="AJ10" i="1"/>
  <c r="AK10" i="1"/>
  <c r="I21" i="1"/>
  <c r="B22" i="1"/>
  <c r="B21" i="1"/>
  <c r="I17" i="1"/>
  <c r="I18" i="1"/>
  <c r="I19" i="1"/>
  <c r="I20" i="1"/>
  <c r="I16" i="1"/>
  <c r="H17" i="1"/>
  <c r="H18" i="1"/>
  <c r="H19" i="1"/>
  <c r="H20" i="1"/>
  <c r="H21" i="1"/>
  <c r="H16" i="1"/>
  <c r="G22" i="1" l="1"/>
  <c r="T20" i="1"/>
  <c r="U20" i="1"/>
  <c r="J23" i="1"/>
  <c r="D23" i="1"/>
  <c r="K23" i="1"/>
  <c r="E23" i="1"/>
  <c r="H23" i="1"/>
  <c r="F23" i="1"/>
  <c r="B23" i="1"/>
  <c r="I23" i="1"/>
  <c r="G23" i="1"/>
  <c r="C23" i="1"/>
  <c r="J22" i="1"/>
  <c r="D22" i="1"/>
  <c r="T19" i="1"/>
  <c r="H22" i="1"/>
  <c r="F22" i="1"/>
  <c r="K22" i="1"/>
  <c r="E22" i="1"/>
  <c r="U17" i="1"/>
  <c r="U18" i="1"/>
  <c r="U19" i="1"/>
  <c r="U21" i="1"/>
  <c r="T17" i="1"/>
  <c r="T18" i="1"/>
  <c r="T21" i="1"/>
  <c r="C20" i="1" l="1"/>
  <c r="K17" i="1" l="1"/>
  <c r="K18" i="1"/>
  <c r="K19" i="1"/>
  <c r="K20" i="1"/>
  <c r="K21" i="1"/>
  <c r="J17" i="1"/>
  <c r="J18" i="1"/>
  <c r="J19" i="1"/>
  <c r="J20" i="1"/>
  <c r="J21" i="1"/>
  <c r="K16" i="1"/>
  <c r="J16" i="1"/>
  <c r="G17" i="1"/>
  <c r="G18" i="1"/>
  <c r="G19" i="1"/>
  <c r="G20" i="1"/>
  <c r="G21" i="1"/>
  <c r="G16" i="1"/>
  <c r="F17" i="1"/>
  <c r="F18" i="1"/>
  <c r="F19" i="1"/>
  <c r="F20" i="1"/>
  <c r="F21" i="1"/>
  <c r="F16" i="1"/>
  <c r="E17" i="1"/>
  <c r="E18" i="1"/>
  <c r="E19" i="1"/>
  <c r="E20" i="1"/>
  <c r="E21" i="1"/>
  <c r="E16" i="1"/>
  <c r="D17" i="1"/>
  <c r="D18" i="1"/>
  <c r="D19" i="1"/>
  <c r="D20" i="1"/>
  <c r="D21" i="1"/>
  <c r="D16" i="1"/>
  <c r="C17" i="1"/>
  <c r="C18" i="1"/>
  <c r="C19" i="1"/>
  <c r="C21" i="1"/>
  <c r="C16" i="1"/>
  <c r="B17" i="1"/>
  <c r="B18" i="1"/>
  <c r="B19" i="1"/>
  <c r="B20" i="1"/>
  <c r="B16" i="1"/>
  <c r="Q18" i="1" l="1"/>
  <c r="O20" i="1"/>
  <c r="P18" i="1"/>
  <c r="R18" i="1"/>
  <c r="S18" i="1"/>
  <c r="O18" i="1"/>
  <c r="N19" i="1"/>
  <c r="Q21" i="1"/>
  <c r="O17" i="1"/>
  <c r="Q20" i="1"/>
  <c r="O19" i="1"/>
  <c r="V18" i="1"/>
  <c r="S17" i="1"/>
  <c r="S21" i="1"/>
  <c r="S20" i="1"/>
  <c r="W21" i="1"/>
  <c r="W18" i="1"/>
  <c r="N17" i="1"/>
  <c r="N18" i="1"/>
  <c r="R17" i="1"/>
  <c r="P21" i="1"/>
  <c r="R21" i="1"/>
  <c r="N20" i="1"/>
  <c r="O21" i="1"/>
  <c r="P17" i="1"/>
  <c r="V17" i="1"/>
  <c r="P19" i="1"/>
  <c r="Q19" i="1"/>
  <c r="R19" i="1"/>
  <c r="S19" i="1"/>
  <c r="V19" i="1"/>
  <c r="W19" i="1"/>
  <c r="V21" i="1"/>
  <c r="N21" i="1"/>
  <c r="P20" i="1"/>
  <c r="R20" i="1"/>
  <c r="V20" i="1"/>
  <c r="W20" i="1"/>
  <c r="Q17" i="1"/>
  <c r="W17" i="1"/>
</calcChain>
</file>

<file path=xl/sharedStrings.xml><?xml version="1.0" encoding="utf-8"?>
<sst xmlns="http://schemas.openxmlformats.org/spreadsheetml/2006/main" count="101" uniqueCount="28">
  <si>
    <t>Time (min)</t>
  </si>
  <si>
    <t>Control C3</t>
  </si>
  <si>
    <t>Control C4</t>
  </si>
  <si>
    <t>C4 Blue</t>
  </si>
  <si>
    <t>C3 Blue</t>
  </si>
  <si>
    <t>C4 Green</t>
  </si>
  <si>
    <t>C3 Green</t>
  </si>
  <si>
    <t>C4 Red</t>
  </si>
  <si>
    <t>C3 Red</t>
  </si>
  <si>
    <t>Dark C3</t>
  </si>
  <si>
    <t>Dark C4</t>
  </si>
  <si>
    <t>C3 Dark</t>
  </si>
  <si>
    <t>C4 Dark</t>
  </si>
  <si>
    <t>C3 + Wind</t>
  </si>
  <si>
    <t>C4 + Wind</t>
  </si>
  <si>
    <t>Volume transpired (ml)</t>
  </si>
  <si>
    <t>% weight change</t>
  </si>
  <si>
    <t>Mean Volume transpired (ml)</t>
  </si>
  <si>
    <t>Mean % weight change</t>
  </si>
  <si>
    <t>C3 + Salt Water</t>
  </si>
  <si>
    <t>C4 +  Salt Water</t>
  </si>
  <si>
    <t>Mean Change</t>
  </si>
  <si>
    <t>Light Manipulations</t>
  </si>
  <si>
    <t>Wind and Salt Water</t>
  </si>
  <si>
    <t>C3 Control</t>
  </si>
  <si>
    <t>C4 Control</t>
  </si>
  <si>
    <t>Mean Percent Change</t>
  </si>
  <si>
    <t xml:space="preserve">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</si>
</sst>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  <color rgb="FF00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1128-CE34-485D-AF74-6A61543ED063}">
  <dimension ref="A1:AK61"/>
  <sheetViews>
    <sheetView tabSelected="1" topLeftCell="C20" zoomScale="90" zoomScaleNormal="90" workbookViewId="0">
      <selection activeCell="R61" sqref="R61"/>
    </sheetView>
  </sheetViews>
  <sheetFormatPr baseColWidth="10" defaultColWidth="8.83203125" defaultRowHeight="15" x14ac:dyDescent="0.2"/>
  <cols>
    <col min="1" max="1" width="24.1640625" customWidth="1"/>
    <col min="2" max="2" width="12.1640625" customWidth="1"/>
    <col min="3" max="3" width="11.6640625" customWidth="1"/>
    <col min="4" max="4" width="11.83203125" customWidth="1"/>
    <col min="5" max="5" width="12.1640625" customWidth="1"/>
    <col min="6" max="6" width="16" customWidth="1"/>
    <col min="7" max="7" width="12.33203125" customWidth="1"/>
    <col min="8" max="9" width="11.83203125" customWidth="1"/>
    <col min="10" max="10" width="17.6640625" customWidth="1"/>
    <col min="11" max="11" width="18.1640625" customWidth="1"/>
    <col min="12" max="12" width="18" customWidth="1"/>
    <col min="13" max="13" width="18.1640625" customWidth="1"/>
    <col min="14" max="14" width="18.5" customWidth="1"/>
    <col min="15" max="15" width="17.83203125" customWidth="1"/>
    <col min="16" max="16" width="19.33203125" customWidth="1"/>
    <col min="17" max="17" width="18.83203125" customWidth="1"/>
    <col min="18" max="18" width="16.1640625" customWidth="1"/>
    <col min="19" max="19" width="16.33203125" customWidth="1"/>
    <col min="20" max="20" width="16.6640625" customWidth="1"/>
    <col min="21" max="21" width="16.5" customWidth="1"/>
    <col min="22" max="22" width="16" customWidth="1"/>
    <col min="23" max="23" width="15.6640625" customWidth="1"/>
    <col min="24" max="24" width="15.5" customWidth="1"/>
    <col min="25" max="25" width="16.33203125" customWidth="1"/>
    <col min="26" max="26" width="9.6640625" customWidth="1"/>
    <col min="27" max="27" width="9.83203125" customWidth="1"/>
    <col min="28" max="28" width="10.5" customWidth="1"/>
    <col min="29" max="29" width="10.33203125" customWidth="1"/>
    <col min="30" max="30" width="10.6640625" customWidth="1"/>
    <col min="31" max="31" width="11.6640625" customWidth="1"/>
    <col min="32" max="32" width="10.6640625" customWidth="1"/>
    <col min="33" max="33" width="10.1640625" customWidth="1"/>
  </cols>
  <sheetData>
    <row r="1" spans="1:37" x14ac:dyDescent="0.2">
      <c r="A1" s="4" t="s">
        <v>22</v>
      </c>
    </row>
    <row r="2" spans="1:37" x14ac:dyDescent="0.2">
      <c r="A2" t="s">
        <v>0</v>
      </c>
      <c r="B2" t="s">
        <v>1</v>
      </c>
      <c r="C2" t="s">
        <v>1</v>
      </c>
      <c r="D2" t="s">
        <v>1</v>
      </c>
      <c r="E2" t="s">
        <v>2</v>
      </c>
      <c r="F2" t="s">
        <v>2</v>
      </c>
      <c r="G2" t="s">
        <v>2</v>
      </c>
      <c r="H2" t="s">
        <v>4</v>
      </c>
      <c r="I2" t="s">
        <v>4</v>
      </c>
      <c r="J2" t="s">
        <v>4</v>
      </c>
      <c r="K2" t="s">
        <v>3</v>
      </c>
      <c r="L2" t="s">
        <v>3</v>
      </c>
      <c r="M2" t="s">
        <v>3</v>
      </c>
      <c r="N2" t="s">
        <v>6</v>
      </c>
      <c r="O2" t="s">
        <v>6</v>
      </c>
      <c r="P2" t="s">
        <v>6</v>
      </c>
      <c r="Q2" t="s">
        <v>5</v>
      </c>
      <c r="R2" t="s">
        <v>5</v>
      </c>
      <c r="S2" t="s">
        <v>5</v>
      </c>
      <c r="T2" t="s">
        <v>8</v>
      </c>
      <c r="U2" t="s">
        <v>8</v>
      </c>
      <c r="V2" t="s">
        <v>8</v>
      </c>
      <c r="W2" t="s">
        <v>7</v>
      </c>
      <c r="X2" t="s">
        <v>7</v>
      </c>
      <c r="Y2" t="s">
        <v>7</v>
      </c>
      <c r="AF2" t="s">
        <v>9</v>
      </c>
      <c r="AG2" t="s">
        <v>9</v>
      </c>
      <c r="AH2" t="s">
        <v>9</v>
      </c>
      <c r="AI2" t="s">
        <v>10</v>
      </c>
      <c r="AJ2" t="s">
        <v>10</v>
      </c>
      <c r="AK2" t="s">
        <v>10</v>
      </c>
    </row>
    <row r="3" spans="1:37" x14ac:dyDescent="0.2">
      <c r="A3">
        <v>0</v>
      </c>
      <c r="B3" s="1">
        <v>229</v>
      </c>
      <c r="C3" s="1">
        <v>223</v>
      </c>
      <c r="D3" s="1">
        <v>290.5</v>
      </c>
      <c r="E3" s="1">
        <v>302</v>
      </c>
      <c r="F3" s="1">
        <v>353.2</v>
      </c>
      <c r="G3" s="1">
        <v>312.2</v>
      </c>
      <c r="H3" s="1">
        <v>232.4</v>
      </c>
      <c r="I3" s="1">
        <v>267</v>
      </c>
      <c r="J3" s="1">
        <v>244.8</v>
      </c>
      <c r="K3" s="1">
        <v>317</v>
      </c>
      <c r="L3" s="1">
        <v>380</v>
      </c>
      <c r="M3" s="1">
        <v>305.5</v>
      </c>
      <c r="N3" s="1">
        <v>261</v>
      </c>
      <c r="O3" s="1">
        <v>314.5</v>
      </c>
      <c r="P3" s="1">
        <v>300</v>
      </c>
      <c r="Q3" s="1">
        <v>292</v>
      </c>
      <c r="R3" s="1">
        <v>273</v>
      </c>
      <c r="S3" s="1">
        <v>319</v>
      </c>
      <c r="T3" s="2">
        <v>224.4</v>
      </c>
      <c r="U3" s="2">
        <v>171</v>
      </c>
      <c r="V3" s="2">
        <v>207.8</v>
      </c>
      <c r="W3" s="1">
        <v>246.5</v>
      </c>
      <c r="X3" s="1">
        <v>310</v>
      </c>
      <c r="Y3" s="1">
        <v>363</v>
      </c>
      <c r="AF3" s="1">
        <v>230</v>
      </c>
      <c r="AG3" s="1">
        <v>223</v>
      </c>
      <c r="AH3" s="1">
        <v>290.3</v>
      </c>
      <c r="AI3" s="1">
        <v>302</v>
      </c>
      <c r="AJ3" s="1">
        <v>353.3</v>
      </c>
      <c r="AK3" s="1">
        <v>312.2</v>
      </c>
    </row>
    <row r="4" spans="1:37" x14ac:dyDescent="0.2">
      <c r="A4">
        <v>20</v>
      </c>
      <c r="B4" s="1">
        <v>228.5</v>
      </c>
      <c r="C4" s="1">
        <v>222.5</v>
      </c>
      <c r="D4" s="1">
        <v>290</v>
      </c>
      <c r="E4" s="1">
        <v>301.8</v>
      </c>
      <c r="F4" s="1">
        <v>353</v>
      </c>
      <c r="G4" s="1">
        <v>312.2</v>
      </c>
      <c r="H4" s="1">
        <v>232</v>
      </c>
      <c r="I4" s="1">
        <v>266.60000000000002</v>
      </c>
      <c r="J4" s="1">
        <v>244.4</v>
      </c>
      <c r="K4" s="1">
        <v>317</v>
      </c>
      <c r="L4" s="1">
        <v>380</v>
      </c>
      <c r="M4" s="1">
        <v>305.5</v>
      </c>
      <c r="N4" s="1">
        <v>260.5</v>
      </c>
      <c r="O4" s="1">
        <v>314.5</v>
      </c>
      <c r="P4" s="1">
        <v>300</v>
      </c>
      <c r="Q4" s="1">
        <v>292</v>
      </c>
      <c r="R4" s="1">
        <v>273</v>
      </c>
      <c r="S4" s="1">
        <v>318.5</v>
      </c>
      <c r="T4" s="2">
        <v>224</v>
      </c>
      <c r="U4" s="2">
        <v>169</v>
      </c>
      <c r="V4" s="2">
        <v>207</v>
      </c>
      <c r="W4" s="1">
        <v>246.3</v>
      </c>
      <c r="X4" s="1">
        <v>309.5</v>
      </c>
      <c r="Y4" s="1">
        <v>362</v>
      </c>
      <c r="AF4" s="1">
        <v>229.9</v>
      </c>
      <c r="AG4" s="1">
        <v>222.7</v>
      </c>
      <c r="AH4" s="1">
        <v>290</v>
      </c>
      <c r="AI4" s="1">
        <v>302</v>
      </c>
      <c r="AJ4" s="1">
        <v>353.2</v>
      </c>
      <c r="AK4" s="1">
        <v>312.2</v>
      </c>
    </row>
    <row r="5" spans="1:37" x14ac:dyDescent="0.2">
      <c r="A5">
        <v>40</v>
      </c>
      <c r="B5" s="1">
        <v>228</v>
      </c>
      <c r="C5" s="1">
        <v>222</v>
      </c>
      <c r="D5" s="1">
        <v>289.5</v>
      </c>
      <c r="E5" s="1">
        <v>301.60000000000002</v>
      </c>
      <c r="F5" s="1">
        <v>353</v>
      </c>
      <c r="G5" s="1">
        <v>311.8</v>
      </c>
      <c r="H5" s="1">
        <v>231.8</v>
      </c>
      <c r="I5" s="1">
        <v>266.39999999999998</v>
      </c>
      <c r="J5" s="1">
        <v>244</v>
      </c>
      <c r="K5" s="1">
        <v>316.5</v>
      </c>
      <c r="L5" s="1">
        <v>379.6</v>
      </c>
      <c r="M5" s="1">
        <v>305.5</v>
      </c>
      <c r="N5" s="1">
        <v>260.5</v>
      </c>
      <c r="O5" s="1">
        <v>314</v>
      </c>
      <c r="P5" s="1">
        <v>300</v>
      </c>
      <c r="Q5" s="1">
        <v>291.5</v>
      </c>
      <c r="R5" s="1">
        <v>273</v>
      </c>
      <c r="S5" s="1">
        <v>318.5</v>
      </c>
      <c r="T5" s="2">
        <v>223.6</v>
      </c>
      <c r="U5" s="2">
        <v>168.8</v>
      </c>
      <c r="V5" s="2">
        <v>206.6</v>
      </c>
      <c r="W5" s="1">
        <v>246.1</v>
      </c>
      <c r="X5" s="1">
        <v>309</v>
      </c>
      <c r="Y5" s="1">
        <v>361.5</v>
      </c>
      <c r="AF5" s="1">
        <v>229.9</v>
      </c>
      <c r="AG5" s="1">
        <v>222.7</v>
      </c>
      <c r="AH5" s="1">
        <v>289.8</v>
      </c>
      <c r="AI5" s="1">
        <v>302</v>
      </c>
      <c r="AJ5" s="1">
        <v>353.2</v>
      </c>
      <c r="AK5" s="1">
        <v>312.10000000000002</v>
      </c>
    </row>
    <row r="6" spans="1:37" x14ac:dyDescent="0.2">
      <c r="A6">
        <v>60</v>
      </c>
      <c r="B6" s="1">
        <v>227</v>
      </c>
      <c r="C6" s="1">
        <v>221.5</v>
      </c>
      <c r="D6" s="1">
        <v>289</v>
      </c>
      <c r="E6" s="1">
        <v>301.3</v>
      </c>
      <c r="F6" s="1">
        <v>352.7</v>
      </c>
      <c r="G6" s="1">
        <v>311.8</v>
      </c>
      <c r="H6" s="1">
        <v>231.4</v>
      </c>
      <c r="I6" s="1">
        <v>265.8</v>
      </c>
      <c r="J6" s="1">
        <v>243.6</v>
      </c>
      <c r="K6" s="1">
        <v>316.5</v>
      </c>
      <c r="L6" s="1">
        <v>379.5</v>
      </c>
      <c r="M6" s="1">
        <v>305</v>
      </c>
      <c r="N6" s="1">
        <v>260.5</v>
      </c>
      <c r="O6" s="1">
        <v>314</v>
      </c>
      <c r="P6" s="1">
        <v>300</v>
      </c>
      <c r="Q6" s="1">
        <v>291.5</v>
      </c>
      <c r="R6" s="1">
        <v>273</v>
      </c>
      <c r="S6" s="1">
        <v>318.5</v>
      </c>
      <c r="T6" s="2">
        <v>223.4</v>
      </c>
      <c r="U6" s="2">
        <v>168.4</v>
      </c>
      <c r="V6" s="2">
        <v>206</v>
      </c>
      <c r="W6" s="1">
        <v>246</v>
      </c>
      <c r="X6" s="1">
        <v>308.5</v>
      </c>
      <c r="Y6" s="1">
        <v>361.5</v>
      </c>
      <c r="AF6" s="1">
        <v>229.9</v>
      </c>
      <c r="AG6" s="1">
        <v>222.6</v>
      </c>
      <c r="AH6" s="1">
        <v>289.8</v>
      </c>
      <c r="AI6" s="1">
        <v>302</v>
      </c>
      <c r="AJ6" s="1">
        <v>353.2</v>
      </c>
      <c r="AK6" s="1">
        <v>312.10000000000002</v>
      </c>
    </row>
    <row r="7" spans="1:37" x14ac:dyDescent="0.2">
      <c r="A7">
        <v>80</v>
      </c>
      <c r="B7" s="1">
        <v>225.5</v>
      </c>
      <c r="C7" s="1">
        <v>221</v>
      </c>
      <c r="D7" s="1">
        <v>288</v>
      </c>
      <c r="E7" s="1">
        <v>301</v>
      </c>
      <c r="F7" s="1">
        <v>352.6</v>
      </c>
      <c r="G7" s="1">
        <v>311.3</v>
      </c>
      <c r="H7" s="1">
        <v>231.2</v>
      </c>
      <c r="I7" s="1">
        <v>265.60000000000002</v>
      </c>
      <c r="J7" s="1">
        <v>243.2</v>
      </c>
      <c r="K7" s="1">
        <v>316.5</v>
      </c>
      <c r="L7" s="1">
        <v>379</v>
      </c>
      <c r="M7" s="1">
        <v>305</v>
      </c>
      <c r="N7" s="1">
        <v>260.5</v>
      </c>
      <c r="O7" s="1">
        <v>314</v>
      </c>
      <c r="P7" s="1">
        <v>300</v>
      </c>
      <c r="Q7" s="1">
        <v>291.5</v>
      </c>
      <c r="R7" s="1">
        <v>272.5</v>
      </c>
      <c r="S7" s="1">
        <v>318.5</v>
      </c>
      <c r="T7" s="2">
        <v>223</v>
      </c>
      <c r="U7" s="2">
        <v>168</v>
      </c>
      <c r="V7" s="2">
        <v>205.8</v>
      </c>
      <c r="W7" s="1">
        <v>246</v>
      </c>
      <c r="X7" s="1">
        <v>308.39999999999998</v>
      </c>
      <c r="Y7" s="1">
        <v>361</v>
      </c>
      <c r="AF7" s="1">
        <v>229.7</v>
      </c>
      <c r="AG7" s="1">
        <v>222.6</v>
      </c>
      <c r="AH7" s="1">
        <v>289.8</v>
      </c>
      <c r="AI7" s="1">
        <v>302</v>
      </c>
      <c r="AJ7" s="1">
        <v>353.2</v>
      </c>
      <c r="AK7" s="1">
        <v>312.10000000000002</v>
      </c>
    </row>
    <row r="8" spans="1:37" x14ac:dyDescent="0.2">
      <c r="A8">
        <v>100</v>
      </c>
      <c r="B8" s="1">
        <v>225</v>
      </c>
      <c r="C8" s="1">
        <v>220</v>
      </c>
      <c r="D8" s="1">
        <v>288</v>
      </c>
      <c r="E8" s="1">
        <v>300.8</v>
      </c>
      <c r="F8" s="1">
        <v>352.2</v>
      </c>
      <c r="G8" s="1">
        <v>310.60000000000002</v>
      </c>
      <c r="H8" s="1">
        <v>230.6</v>
      </c>
      <c r="I8" s="1">
        <v>265.10000000000002</v>
      </c>
      <c r="J8" s="1">
        <v>243</v>
      </c>
      <c r="K8" s="1">
        <v>316.5</v>
      </c>
      <c r="L8" s="1">
        <v>379</v>
      </c>
      <c r="M8" s="1">
        <v>305</v>
      </c>
      <c r="N8" s="1">
        <v>260.5</v>
      </c>
      <c r="O8" s="1">
        <v>314</v>
      </c>
      <c r="P8" s="1">
        <v>299.5</v>
      </c>
      <c r="Q8" s="1">
        <v>291.5</v>
      </c>
      <c r="R8" s="1">
        <v>272.5</v>
      </c>
      <c r="S8" s="1">
        <v>318.5</v>
      </c>
      <c r="T8" s="2">
        <v>222</v>
      </c>
      <c r="U8" s="2">
        <v>167.5</v>
      </c>
      <c r="V8" s="2">
        <v>205.5</v>
      </c>
      <c r="W8" s="1">
        <v>245.7</v>
      </c>
      <c r="X8" s="1">
        <v>308</v>
      </c>
      <c r="Y8" s="1">
        <v>361</v>
      </c>
      <c r="AF8" s="1">
        <v>229.7</v>
      </c>
      <c r="AG8" s="1">
        <v>222.6</v>
      </c>
      <c r="AH8" s="1">
        <v>289.7</v>
      </c>
      <c r="AI8" s="1">
        <v>301.89999999999998</v>
      </c>
      <c r="AJ8" s="1">
        <v>353.2</v>
      </c>
      <c r="AK8" s="1">
        <v>312.10000000000002</v>
      </c>
    </row>
    <row r="9" spans="1:37" x14ac:dyDescent="0.2">
      <c r="A9" t="s">
        <v>15</v>
      </c>
      <c r="B9" s="1">
        <f>ABS(B8-B3)</f>
        <v>4</v>
      </c>
      <c r="C9" s="1">
        <f>ABS(C8-C3)</f>
        <v>3</v>
      </c>
      <c r="D9" s="1">
        <f>ABS(D8-D3)</f>
        <v>2.5</v>
      </c>
      <c r="E9" s="1">
        <f>ABS(E8-E3)</f>
        <v>1.1999999999999886</v>
      </c>
      <c r="F9" s="1">
        <f>ABS(F8-F3)</f>
        <v>1</v>
      </c>
      <c r="G9" s="1">
        <f>ABS(G8-G3)</f>
        <v>1.5999999999999659</v>
      </c>
      <c r="H9" s="1">
        <f>ABS(H8-H3)</f>
        <v>1.8000000000000114</v>
      </c>
      <c r="I9" s="1">
        <f t="shared" ref="I9:AK9" si="0">ABS(I8-I3)</f>
        <v>1.8999999999999773</v>
      </c>
      <c r="J9" s="1">
        <f t="shared" si="0"/>
        <v>1.8000000000000114</v>
      </c>
      <c r="K9" s="1">
        <f t="shared" si="0"/>
        <v>0.5</v>
      </c>
      <c r="L9" s="1">
        <f t="shared" si="0"/>
        <v>1</v>
      </c>
      <c r="M9" s="1">
        <f t="shared" si="0"/>
        <v>0.5</v>
      </c>
      <c r="N9" s="1">
        <f t="shared" si="0"/>
        <v>0.5</v>
      </c>
      <c r="O9" s="1">
        <f t="shared" si="0"/>
        <v>0.5</v>
      </c>
      <c r="P9" s="1">
        <f t="shared" si="0"/>
        <v>0.5</v>
      </c>
      <c r="Q9" s="1">
        <f t="shared" si="0"/>
        <v>0.5</v>
      </c>
      <c r="R9" s="1">
        <f t="shared" si="0"/>
        <v>0.5</v>
      </c>
      <c r="S9" s="1">
        <f t="shared" si="0"/>
        <v>0.5</v>
      </c>
      <c r="T9" s="1">
        <f t="shared" si="0"/>
        <v>2.4000000000000057</v>
      </c>
      <c r="U9" s="1">
        <f t="shared" si="0"/>
        <v>3.5</v>
      </c>
      <c r="V9" s="1">
        <f t="shared" si="0"/>
        <v>2.3000000000000114</v>
      </c>
      <c r="W9" s="1">
        <f t="shared" si="0"/>
        <v>0.80000000000001137</v>
      </c>
      <c r="X9" s="1">
        <f t="shared" si="0"/>
        <v>2</v>
      </c>
      <c r="Y9" s="1">
        <f t="shared" si="0"/>
        <v>2</v>
      </c>
      <c r="AF9" s="1">
        <f t="shared" si="0"/>
        <v>0.30000000000001137</v>
      </c>
      <c r="AG9" s="1">
        <f t="shared" si="0"/>
        <v>0.40000000000000568</v>
      </c>
      <c r="AH9" s="1">
        <f t="shared" si="0"/>
        <v>0.60000000000002274</v>
      </c>
      <c r="AI9" s="1">
        <f t="shared" si="0"/>
        <v>0.10000000000002274</v>
      </c>
      <c r="AJ9" s="1">
        <f t="shared" si="0"/>
        <v>0.10000000000002274</v>
      </c>
      <c r="AK9" s="1">
        <f t="shared" si="0"/>
        <v>9.9999999999965894E-2</v>
      </c>
    </row>
    <row r="10" spans="1:37" x14ac:dyDescent="0.2">
      <c r="A10" t="s">
        <v>16</v>
      </c>
      <c r="B10" s="1">
        <f>(((B3-B8)/B3))*100</f>
        <v>1.7467248908296942</v>
      </c>
      <c r="C10" s="1">
        <f>(((C3-C8)/C3))*100</f>
        <v>1.3452914798206279</v>
      </c>
      <c r="D10" s="1">
        <f>(((D3-D8)/D3))*100</f>
        <v>0.86058519793459543</v>
      </c>
      <c r="E10" s="1">
        <f>(((E3-E8)/E3))*100</f>
        <v>0.3973509933774797</v>
      </c>
      <c r="F10" s="1">
        <f>(((F3-F8)/F3))*100</f>
        <v>0.28312570781426954</v>
      </c>
      <c r="G10" s="1">
        <f>(((G3-G8)/G3))*100</f>
        <v>0.51249199231260922</v>
      </c>
      <c r="H10" s="1">
        <f>((H3-H8)/H3)*100</f>
        <v>0.77452667814114085</v>
      </c>
      <c r="I10" s="1">
        <f t="shared" ref="I10:AK10" si="1">(((I3-I8)/I3))*100</f>
        <v>0.71161048689137729</v>
      </c>
      <c r="J10" s="1">
        <f t="shared" si="1"/>
        <v>0.73529411764706343</v>
      </c>
      <c r="K10" s="1">
        <f t="shared" si="1"/>
        <v>0.15772870662460567</v>
      </c>
      <c r="L10" s="1">
        <f t="shared" si="1"/>
        <v>0.26315789473684209</v>
      </c>
      <c r="M10" s="1">
        <f t="shared" si="1"/>
        <v>0.16366612111292964</v>
      </c>
      <c r="N10" s="1">
        <f t="shared" si="1"/>
        <v>0.19157088122605362</v>
      </c>
      <c r="O10" s="1">
        <f t="shared" si="1"/>
        <v>0.1589825119236884</v>
      </c>
      <c r="P10" s="1">
        <f t="shared" si="1"/>
        <v>0.16666666666666669</v>
      </c>
      <c r="Q10" s="1">
        <f t="shared" si="1"/>
        <v>0.17123287671232876</v>
      </c>
      <c r="R10" s="1">
        <f t="shared" si="1"/>
        <v>0.18315018315018314</v>
      </c>
      <c r="S10" s="1">
        <f t="shared" si="1"/>
        <v>0.15673981191222569</v>
      </c>
      <c r="T10" s="1">
        <f t="shared" si="1"/>
        <v>1.0695187165775426</v>
      </c>
      <c r="U10" s="1">
        <f t="shared" si="1"/>
        <v>2.0467836257309941</v>
      </c>
      <c r="V10" s="1">
        <f t="shared" si="1"/>
        <v>1.1068334937439901</v>
      </c>
      <c r="W10" s="1">
        <f t="shared" si="1"/>
        <v>0.32454361054767195</v>
      </c>
      <c r="X10" s="1">
        <f t="shared" si="1"/>
        <v>0.64516129032258063</v>
      </c>
      <c r="Y10" s="1">
        <f t="shared" si="1"/>
        <v>0.55096418732782371</v>
      </c>
      <c r="AF10" s="1">
        <f t="shared" si="1"/>
        <v>0.13043478260870059</v>
      </c>
      <c r="AG10" s="1">
        <f t="shared" si="1"/>
        <v>0.17937219730941958</v>
      </c>
      <c r="AH10" s="1">
        <f t="shared" si="1"/>
        <v>0.20668274199105158</v>
      </c>
      <c r="AI10" s="1">
        <f t="shared" si="1"/>
        <v>3.3112582781464485E-2</v>
      </c>
      <c r="AJ10" s="1">
        <f t="shared" si="1"/>
        <v>2.8304557033688855E-2</v>
      </c>
      <c r="AK10" s="1">
        <f t="shared" si="1"/>
        <v>3.2030749519527835E-2</v>
      </c>
    </row>
    <row r="14" spans="1:37" x14ac:dyDescent="0.2">
      <c r="A14" s="4" t="s">
        <v>21</v>
      </c>
      <c r="M14" s="4" t="s">
        <v>26</v>
      </c>
    </row>
    <row r="15" spans="1:37" x14ac:dyDescent="0.2">
      <c r="A15" t="s">
        <v>0</v>
      </c>
      <c r="B15" t="s">
        <v>4</v>
      </c>
      <c r="C15" t="s">
        <v>3</v>
      </c>
      <c r="D15" t="s">
        <v>6</v>
      </c>
      <c r="E15" t="s">
        <v>5</v>
      </c>
      <c r="F15" t="s">
        <v>8</v>
      </c>
      <c r="G15" t="s">
        <v>7</v>
      </c>
      <c r="H15" t="s">
        <v>11</v>
      </c>
      <c r="I15" t="s">
        <v>12</v>
      </c>
      <c r="J15" s="1" t="s">
        <v>24</v>
      </c>
      <c r="K15" s="1" t="s">
        <v>25</v>
      </c>
      <c r="M15" t="s">
        <v>0</v>
      </c>
      <c r="N15" t="s">
        <v>4</v>
      </c>
      <c r="O15" t="s">
        <v>3</v>
      </c>
      <c r="P15" t="s">
        <v>6</v>
      </c>
      <c r="Q15" t="s">
        <v>5</v>
      </c>
      <c r="R15" t="s">
        <v>8</v>
      </c>
      <c r="S15" t="s">
        <v>7</v>
      </c>
      <c r="T15" t="s">
        <v>11</v>
      </c>
      <c r="U15" t="s">
        <v>12</v>
      </c>
      <c r="V15" s="1" t="s">
        <v>24</v>
      </c>
      <c r="W15" s="1" t="s">
        <v>25</v>
      </c>
    </row>
    <row r="16" spans="1:37" x14ac:dyDescent="0.2">
      <c r="A16">
        <v>0</v>
      </c>
      <c r="B16" s="1">
        <f>AVERAGE(H3:J3)</f>
        <v>248.06666666666669</v>
      </c>
      <c r="C16" s="1">
        <f>AVERAGE(K3:M3)</f>
        <v>334.16666666666669</v>
      </c>
      <c r="D16" s="1">
        <f>AVERAGE(N3:P3)</f>
        <v>291.83333333333331</v>
      </c>
      <c r="E16" s="1">
        <f>AVERAGE(Q3:S3)</f>
        <v>294.66666666666669</v>
      </c>
      <c r="F16" s="1">
        <f>AVERAGE(T3:V3)</f>
        <v>201.06666666666669</v>
      </c>
      <c r="G16" s="1">
        <f>AVERAGE(W3:Y3)</f>
        <v>306.5</v>
      </c>
      <c r="H16" s="1">
        <f>AVERAGE(AF3:AH3)</f>
        <v>247.76666666666665</v>
      </c>
      <c r="I16" s="1">
        <f>AVERAGE(AI3:AK3)</f>
        <v>322.5</v>
      </c>
      <c r="J16" s="1">
        <f>AVERAGE(B3:D3)</f>
        <v>247.5</v>
      </c>
      <c r="K16" s="1">
        <f>AVERAGE(E3:G3)</f>
        <v>322.4666666666667</v>
      </c>
      <c r="M16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>
        <v>20</v>
      </c>
      <c r="B17" s="1">
        <f>AVERAGE(H4:J4)</f>
        <v>247.66666666666666</v>
      </c>
      <c r="C17" s="1">
        <f>AVERAGE(K4:M4)</f>
        <v>334.16666666666669</v>
      </c>
      <c r="D17" s="1">
        <f>AVERAGE(N4:P4)</f>
        <v>291.66666666666669</v>
      </c>
      <c r="E17" s="1">
        <f>AVERAGE(Q4:S4)</f>
        <v>294.5</v>
      </c>
      <c r="F17" s="1">
        <f>AVERAGE(T4:V4)</f>
        <v>200</v>
      </c>
      <c r="G17" s="1">
        <f>AVERAGE(W4:Y4)</f>
        <v>305.93333333333334</v>
      </c>
      <c r="H17" s="1">
        <f>AVERAGE(AF4:AH4)</f>
        <v>247.53333333333333</v>
      </c>
      <c r="I17" s="1">
        <f>AVERAGE(AI4:AK4)</f>
        <v>322.4666666666667</v>
      </c>
      <c r="J17" s="1">
        <f>AVERAGE(B4:D4)</f>
        <v>247</v>
      </c>
      <c r="K17" s="1">
        <f>AVERAGE(E4:G4)</f>
        <v>322.33333333333331</v>
      </c>
      <c r="M17">
        <v>20</v>
      </c>
      <c r="N17" s="1">
        <f>(($B$16-B17)/($B$16))*100</f>
        <v>0.16124697661920212</v>
      </c>
      <c r="O17" s="1">
        <f>(($C$16-C17)/($C$16))*100</f>
        <v>0</v>
      </c>
      <c r="P17" s="1">
        <f>(($D$16-D17)/($D$16))*100</f>
        <v>5.7110222729855671E-2</v>
      </c>
      <c r="Q17" s="1">
        <f>(($E$16-E17)/($E$16))*100</f>
        <v>5.6561085972857104E-2</v>
      </c>
      <c r="R17" s="1">
        <f>(($F$16-F17)/($F$16))*100</f>
        <v>0.530503978779853</v>
      </c>
      <c r="S17" s="1">
        <f>(($G$16-G17)/($G$16))*100</f>
        <v>0.18488308863512654</v>
      </c>
      <c r="T17" s="1">
        <f>(($H$16-H17)/($H$16))*100</f>
        <v>9.417462666486752E-2</v>
      </c>
      <c r="U17" s="1">
        <f>(($I$16-I17)/($I$16))*100</f>
        <v>1.0335917312652099E-2</v>
      </c>
      <c r="V17" s="1">
        <f>(($J$16-J17)/($J$16))*100</f>
        <v>0.20202020202020202</v>
      </c>
      <c r="W17" s="1">
        <f>(($K$16-K17)/($K$16))*100</f>
        <v>4.134794293985402E-2</v>
      </c>
    </row>
    <row r="18" spans="1:23" x14ac:dyDescent="0.2">
      <c r="A18">
        <v>40</v>
      </c>
      <c r="B18" s="1">
        <f>AVERAGE(H5:J5)</f>
        <v>247.4</v>
      </c>
      <c r="C18" s="1">
        <f>AVERAGE(K5:M5)</f>
        <v>333.86666666666667</v>
      </c>
      <c r="D18" s="1">
        <f>AVERAGE(N5:P5)</f>
        <v>291.5</v>
      </c>
      <c r="E18" s="1">
        <f>AVERAGE(Q5:S5)</f>
        <v>294.33333333333331</v>
      </c>
      <c r="F18" s="1">
        <f>AVERAGE(T5:V5)</f>
        <v>199.66666666666666</v>
      </c>
      <c r="G18" s="1">
        <f>AVERAGE(W5:Y5)</f>
        <v>305.53333333333336</v>
      </c>
      <c r="H18" s="1">
        <f>AVERAGE(AF5:AH5)</f>
        <v>247.4666666666667</v>
      </c>
      <c r="I18" s="1">
        <f>AVERAGE(AI5:AK5)</f>
        <v>322.43333333333334</v>
      </c>
      <c r="J18" s="1">
        <f>AVERAGE(B5:D5)</f>
        <v>246.5</v>
      </c>
      <c r="K18" s="1">
        <f>AVERAGE(E5:G5)</f>
        <v>322.13333333333338</v>
      </c>
      <c r="M18">
        <v>40</v>
      </c>
      <c r="N18" s="1">
        <f>(($B$16-B18)/($B$16))*100</f>
        <v>0.26874496103198825</v>
      </c>
      <c r="O18" s="1">
        <f>(($C$16-C18)/($C$16))*100</f>
        <v>8.9775561097260259E-2</v>
      </c>
      <c r="P18" s="1">
        <f>(($D$16-D18)/($D$16))*100</f>
        <v>0.11422044545973081</v>
      </c>
      <c r="Q18" s="1">
        <f>(($E$16-E18)/($E$16))*100</f>
        <v>0.11312217194571421</v>
      </c>
      <c r="R18" s="1">
        <f>(($F$16-F18)/($F$16))*100</f>
        <v>0.69628647214855799</v>
      </c>
      <c r="S18" s="1">
        <f>(($G$16-G18)/($G$16))*100</f>
        <v>0.31538879825991517</v>
      </c>
      <c r="T18" s="1">
        <f>(($H$16-H18)/($H$16))*100</f>
        <v>0.1210816628548182</v>
      </c>
      <c r="U18" s="1">
        <f>(($I$16-I18)/($I$16))*100</f>
        <v>2.0671834625321822E-2</v>
      </c>
      <c r="V18" s="1">
        <f>(($J$16-J18)/($J$16))*100</f>
        <v>0.40404040404040403</v>
      </c>
      <c r="W18" s="1">
        <f>(($K$16-K18)/($K$16))*100</f>
        <v>0.10336985734959096</v>
      </c>
    </row>
    <row r="19" spans="1:23" x14ac:dyDescent="0.2">
      <c r="A19">
        <v>60</v>
      </c>
      <c r="B19" s="1">
        <f>AVERAGE(H6:J6)</f>
        <v>246.93333333333337</v>
      </c>
      <c r="C19" s="1">
        <f>AVERAGE(K6:M6)</f>
        <v>333.66666666666669</v>
      </c>
      <c r="D19" s="1">
        <f>AVERAGE(N6:P6)</f>
        <v>291.5</v>
      </c>
      <c r="E19" s="1">
        <f>AVERAGE(Q6:S6)</f>
        <v>294.33333333333331</v>
      </c>
      <c r="F19" s="1">
        <f>AVERAGE(T6:V6)</f>
        <v>199.26666666666665</v>
      </c>
      <c r="G19" s="1">
        <f>AVERAGE(W6:Y6)</f>
        <v>305.33333333333331</v>
      </c>
      <c r="H19" s="1">
        <f>AVERAGE(AF6:AH6)</f>
        <v>247.43333333333331</v>
      </c>
      <c r="I19" s="1">
        <f>AVERAGE(AI6:AK6)</f>
        <v>322.43333333333334</v>
      </c>
      <c r="J19" s="1">
        <f>AVERAGE(B6:D6)</f>
        <v>245.83333333333334</v>
      </c>
      <c r="K19" s="1">
        <f>AVERAGE(E6:G6)</f>
        <v>321.93333333333334</v>
      </c>
      <c r="M19">
        <v>60</v>
      </c>
      <c r="N19" s="1">
        <f>(($B$16-B19)/($B$16))*100</f>
        <v>0.45686643375436398</v>
      </c>
      <c r="O19" s="1">
        <f>(($C$16-C19)/($C$16))*100</f>
        <v>0.14962593516209477</v>
      </c>
      <c r="P19" s="1">
        <f>(($D$16-D19)/($D$16))*100</f>
        <v>0.11422044545973081</v>
      </c>
      <c r="Q19" s="1">
        <f>(($E$16-E19)/($E$16))*100</f>
        <v>0.11312217194571421</v>
      </c>
      <c r="R19" s="1">
        <f>(($F$16-F19)/($F$16))*100</f>
        <v>0.89522546419100113</v>
      </c>
      <c r="S19" s="1">
        <f>(($G$16-G19)/($G$16))*100</f>
        <v>0.38064165307232806</v>
      </c>
      <c r="T19" s="1">
        <f>(($H$16-H19)/($H$16))*100</f>
        <v>0.13453518094982223</v>
      </c>
      <c r="U19" s="1">
        <f>(($I$16-I19)/($I$16))*100</f>
        <v>2.0671834625321822E-2</v>
      </c>
      <c r="V19" s="1">
        <f>(($J$16-J19)/($J$16))*100</f>
        <v>0.67340067340066956</v>
      </c>
      <c r="W19" s="1">
        <f>(($K$16-K19)/($K$16))*100</f>
        <v>0.16539177175936318</v>
      </c>
    </row>
    <row r="20" spans="1:23" x14ac:dyDescent="0.2">
      <c r="A20">
        <v>80</v>
      </c>
      <c r="B20" s="1">
        <f>AVERAGE(H7:J7)</f>
        <v>246.66666666666666</v>
      </c>
      <c r="C20" s="1">
        <f>AVERAGE(K7:M7)</f>
        <v>333.5</v>
      </c>
      <c r="D20" s="1">
        <f>AVERAGE(N7:P7)</f>
        <v>291.5</v>
      </c>
      <c r="E20" s="1">
        <f>AVERAGE(Q7:S7)</f>
        <v>294.16666666666669</v>
      </c>
      <c r="F20" s="1">
        <f>AVERAGE(T7:V7)</f>
        <v>198.93333333333331</v>
      </c>
      <c r="G20" s="1">
        <f>AVERAGE(W7:Y7)</f>
        <v>305.13333333333333</v>
      </c>
      <c r="H20" s="1">
        <f>AVERAGE(AF7:AH7)</f>
        <v>247.36666666666665</v>
      </c>
      <c r="I20" s="1">
        <f>AVERAGE(AI7:AK7)</f>
        <v>322.43333333333334</v>
      </c>
      <c r="J20" s="1">
        <f>AVERAGE(B7:D7)</f>
        <v>244.83333333333334</v>
      </c>
      <c r="K20" s="1">
        <f>AVERAGE(E7:G7)</f>
        <v>321.63333333333338</v>
      </c>
      <c r="M20">
        <v>80</v>
      </c>
      <c r="N20" s="1">
        <f>(($B$16-B20)/($B$16))*100</f>
        <v>0.56436441816717309</v>
      </c>
      <c r="O20" s="1">
        <f>(($C$16-C20)/($C$16))*100</f>
        <v>0.19950124688279869</v>
      </c>
      <c r="P20" s="1">
        <f>(($D$16-D20)/($D$16))*100</f>
        <v>0.11422044545973081</v>
      </c>
      <c r="Q20" s="1">
        <f>(($E$16-E20)/($E$16))*100</f>
        <v>0.16968325791855202</v>
      </c>
      <c r="R20" s="1">
        <f>(($F$16-F20)/($F$16))*100</f>
        <v>1.061007957559706</v>
      </c>
      <c r="S20" s="1">
        <f>(($G$16-G20)/($G$16))*100</f>
        <v>0.44589450788472246</v>
      </c>
      <c r="T20" s="1">
        <f>(($H$16-H20)/($H$16))*100</f>
        <v>0.16144221713978435</v>
      </c>
      <c r="U20" s="1">
        <f>(($I$16-I20)/($I$16))*100</f>
        <v>2.0671834625321822E-2</v>
      </c>
      <c r="V20" s="1">
        <f>(($J$16-J20)/($J$16))*100</f>
        <v>1.0774410774410736</v>
      </c>
      <c r="W20" s="1">
        <f>(($K$16-K20)/($K$16))*100</f>
        <v>0.25842464337398624</v>
      </c>
    </row>
    <row r="21" spans="1:23" x14ac:dyDescent="0.2">
      <c r="A21">
        <v>100</v>
      </c>
      <c r="B21" s="1">
        <f>AVERAGE(H8:J8)</f>
        <v>246.23333333333335</v>
      </c>
      <c r="C21" s="1">
        <f>AVERAGE(K8:M8)</f>
        <v>333.5</v>
      </c>
      <c r="D21" s="1">
        <f>AVERAGE(N8:P8)</f>
        <v>291.33333333333331</v>
      </c>
      <c r="E21" s="1">
        <f>AVERAGE(Q8:S8)</f>
        <v>294.16666666666669</v>
      </c>
      <c r="F21" s="1">
        <f>AVERAGE(T8:V8)</f>
        <v>198.33333333333334</v>
      </c>
      <c r="G21" s="1">
        <f>AVERAGE(W8:Y8)</f>
        <v>304.90000000000003</v>
      </c>
      <c r="H21" s="1">
        <f>AVERAGE(AF8:AH8)</f>
        <v>247.33333333333334</v>
      </c>
      <c r="I21" s="1">
        <f>AVERAGE(AI8:AK8)</f>
        <v>322.39999999999998</v>
      </c>
      <c r="J21" s="1">
        <f>AVERAGE(B8:D8)</f>
        <v>244.33333333333334</v>
      </c>
      <c r="K21" s="1">
        <f>AVERAGE(E8:G8)</f>
        <v>321.2</v>
      </c>
      <c r="M21">
        <v>100</v>
      </c>
      <c r="N21" s="1">
        <f>(($B$16-B21)/($B$16))*100</f>
        <v>0.73904864283795058</v>
      </c>
      <c r="O21" s="1">
        <f>(($C$16-C21)/($C$16))*100</f>
        <v>0.19950124688279869</v>
      </c>
      <c r="P21" s="1">
        <f>(($D$16-D21)/($D$16))*100</f>
        <v>0.17133066818960596</v>
      </c>
      <c r="Q21" s="1">
        <f>(($E$16-E21)/($E$16))*100</f>
        <v>0.16968325791855202</v>
      </c>
      <c r="R21" s="1">
        <f>(($F$16-F21)/($F$16))*100</f>
        <v>1.3594164456233495</v>
      </c>
      <c r="S21" s="1">
        <f>(($G$16-G21)/($G$16))*100</f>
        <v>0.52202283849917319</v>
      </c>
      <c r="T21" s="1">
        <f>(($H$16-H21)/($H$16))*100</f>
        <v>0.17489573523475396</v>
      </c>
      <c r="U21" s="1">
        <f>(($I$16-I21)/($I$16))*100</f>
        <v>3.1007751937991546E-2</v>
      </c>
      <c r="V21" s="1">
        <f>(($J$16-J21)/($J$16))*100</f>
        <v>1.2794612794612756</v>
      </c>
      <c r="W21" s="1">
        <f>(($K$16-K21)/($K$16))*100</f>
        <v>0.39280545792848098</v>
      </c>
    </row>
    <row r="22" spans="1:23" x14ac:dyDescent="0.2">
      <c r="A22" t="s">
        <v>17</v>
      </c>
      <c r="B22" s="1">
        <f>AVERAGE(H9:J9)</f>
        <v>1.8333333333333333</v>
      </c>
      <c r="C22" s="1">
        <f>AVERAGE(K9:M9)</f>
        <v>0.66666666666666663</v>
      </c>
      <c r="D22" s="1">
        <f>AVERAGE(N9:P9)</f>
        <v>0.5</v>
      </c>
      <c r="E22" s="1">
        <f>AVERAGE(Q9:S9)</f>
        <v>0.5</v>
      </c>
      <c r="F22" s="1">
        <f>AVERAGE(T9:V9)</f>
        <v>2.7333333333333392</v>
      </c>
      <c r="G22" s="1">
        <f>AVERAGE(W9:Y9)</f>
        <v>1.6000000000000039</v>
      </c>
      <c r="H22" s="1">
        <f>AVERAGE(AF9:AH9)</f>
        <v>0.43333333333334662</v>
      </c>
      <c r="I22" s="1">
        <f>AVERAGE(AI9:AK9)</f>
        <v>0.10000000000000379</v>
      </c>
      <c r="J22" s="1">
        <f>AVERAGE(B9:D9)</f>
        <v>3.1666666666666665</v>
      </c>
      <c r="K22" s="1">
        <f>AVERAGE(E9:G9)</f>
        <v>1.2666666666666515</v>
      </c>
    </row>
    <row r="23" spans="1:23" x14ac:dyDescent="0.2">
      <c r="A23" t="s">
        <v>18</v>
      </c>
      <c r="B23" s="1">
        <f>AVERAGE(H10:J10)</f>
        <v>0.74047709422652719</v>
      </c>
      <c r="C23" s="1">
        <f>AVERAGE(K10:M10)</f>
        <v>0.19485090749145914</v>
      </c>
      <c r="D23" s="1">
        <f>AVERAGE(N10:P10)</f>
        <v>0.17240668660546957</v>
      </c>
      <c r="E23" s="1">
        <f>AVERAGE(Q10:S10)</f>
        <v>0.17037429059157919</v>
      </c>
      <c r="F23" s="1">
        <f>AVERAGE(T10:V10)</f>
        <v>1.4077119453508422</v>
      </c>
      <c r="G23" s="1">
        <f>AVERAGE(W10:Y10)</f>
        <v>0.50688969606602541</v>
      </c>
      <c r="H23" s="1">
        <f>AVERAGE(AF10:AH10)</f>
        <v>0.17216324063639057</v>
      </c>
      <c r="I23" s="1">
        <f>AVERAGE(AI10:AK10)</f>
        <v>3.1149296444893726E-2</v>
      </c>
      <c r="J23" s="1">
        <f>AVERAGE(B10:D10)</f>
        <v>1.3175338561949725</v>
      </c>
      <c r="K23" s="1">
        <f>AVERAGE(E10:G10)</f>
        <v>0.39765623116811949</v>
      </c>
    </row>
    <row r="26" spans="1:23" x14ac:dyDescent="0.2">
      <c r="A26" s="4" t="s">
        <v>23</v>
      </c>
    </row>
    <row r="27" spans="1:23" x14ac:dyDescent="0.2">
      <c r="A27" t="s">
        <v>0</v>
      </c>
      <c r="B27" s="1" t="s">
        <v>24</v>
      </c>
      <c r="C27" s="1" t="s">
        <v>24</v>
      </c>
      <c r="D27" s="1" t="s">
        <v>24</v>
      </c>
      <c r="E27" s="1" t="s">
        <v>25</v>
      </c>
      <c r="F27" s="1" t="s">
        <v>25</v>
      </c>
      <c r="G27" s="1" t="s">
        <v>25</v>
      </c>
      <c r="H27" s="1" t="s">
        <v>19</v>
      </c>
      <c r="I27" s="1" t="s">
        <v>19</v>
      </c>
      <c r="J27" s="1" t="s">
        <v>19</v>
      </c>
      <c r="K27" s="1" t="s">
        <v>20</v>
      </c>
      <c r="L27" s="1" t="s">
        <v>20</v>
      </c>
      <c r="M27" s="1" t="s">
        <v>20</v>
      </c>
      <c r="N27" s="1" t="s">
        <v>13</v>
      </c>
      <c r="O27" s="1" t="s">
        <v>13</v>
      </c>
      <c r="P27" s="1" t="s">
        <v>13</v>
      </c>
      <c r="Q27" s="1" t="s">
        <v>14</v>
      </c>
      <c r="R27" s="1" t="s">
        <v>14</v>
      </c>
      <c r="S27" s="1" t="s">
        <v>14</v>
      </c>
    </row>
    <row r="28" spans="1:23" x14ac:dyDescent="0.2">
      <c r="A28">
        <v>0</v>
      </c>
      <c r="B28" s="1">
        <v>229</v>
      </c>
      <c r="C28" s="1">
        <v>223</v>
      </c>
      <c r="D28" s="1">
        <v>290.5</v>
      </c>
      <c r="E28" s="1">
        <v>302</v>
      </c>
      <c r="F28" s="1">
        <v>353.2</v>
      </c>
      <c r="G28" s="1">
        <v>312.2</v>
      </c>
      <c r="H28" s="1">
        <v>274</v>
      </c>
      <c r="I28" s="1">
        <v>315</v>
      </c>
      <c r="J28" s="1">
        <v>248.5</v>
      </c>
      <c r="K28" s="1">
        <v>349.5</v>
      </c>
      <c r="L28" s="1">
        <v>355</v>
      </c>
      <c r="M28" s="1">
        <v>323</v>
      </c>
      <c r="N28" s="1">
        <v>259.5</v>
      </c>
      <c r="O28" s="1">
        <v>290.5</v>
      </c>
      <c r="P28" s="1">
        <v>216</v>
      </c>
      <c r="Q28" s="1">
        <v>324</v>
      </c>
      <c r="R28" s="1">
        <v>325</v>
      </c>
      <c r="S28" s="1">
        <v>332</v>
      </c>
    </row>
    <row r="29" spans="1:23" x14ac:dyDescent="0.2">
      <c r="A29">
        <v>20</v>
      </c>
      <c r="B29" s="1">
        <v>228.5</v>
      </c>
      <c r="C29" s="1">
        <v>222.5</v>
      </c>
      <c r="D29" s="1">
        <v>290</v>
      </c>
      <c r="E29" s="1">
        <v>301.8</v>
      </c>
      <c r="F29" s="1">
        <v>353</v>
      </c>
      <c r="G29" s="1">
        <v>312.2</v>
      </c>
      <c r="H29" s="1">
        <v>274</v>
      </c>
      <c r="I29" s="1">
        <v>315</v>
      </c>
      <c r="J29" s="1">
        <v>248</v>
      </c>
      <c r="K29" s="1">
        <v>349.5</v>
      </c>
      <c r="L29" s="1">
        <v>355</v>
      </c>
      <c r="M29" s="1">
        <v>323</v>
      </c>
      <c r="N29" s="1">
        <v>258.5</v>
      </c>
      <c r="O29" s="1">
        <v>290</v>
      </c>
      <c r="P29" s="1">
        <v>215</v>
      </c>
      <c r="Q29" s="1">
        <v>324</v>
      </c>
      <c r="R29" s="1">
        <v>324.5</v>
      </c>
      <c r="S29" s="1">
        <v>331</v>
      </c>
    </row>
    <row r="30" spans="1:23" x14ac:dyDescent="0.2">
      <c r="A30">
        <v>40</v>
      </c>
      <c r="B30" s="1">
        <v>228</v>
      </c>
      <c r="C30" s="1">
        <v>222</v>
      </c>
      <c r="D30" s="1">
        <v>289.5</v>
      </c>
      <c r="E30" s="1">
        <v>301.60000000000002</v>
      </c>
      <c r="F30" s="1">
        <v>353</v>
      </c>
      <c r="G30" s="1">
        <v>311.8</v>
      </c>
      <c r="H30" s="1">
        <v>274</v>
      </c>
      <c r="I30" s="1">
        <v>315</v>
      </c>
      <c r="J30" s="1">
        <v>247</v>
      </c>
      <c r="K30" s="1">
        <v>349</v>
      </c>
      <c r="L30" s="1">
        <v>354.5</v>
      </c>
      <c r="M30" s="1">
        <v>323</v>
      </c>
      <c r="N30" s="1">
        <v>258</v>
      </c>
      <c r="O30" s="1">
        <v>289.5</v>
      </c>
      <c r="P30" s="1">
        <v>214.5</v>
      </c>
      <c r="Q30" s="1">
        <v>324</v>
      </c>
      <c r="R30" s="1">
        <v>324.5</v>
      </c>
      <c r="S30" s="1">
        <v>330.5</v>
      </c>
    </row>
    <row r="31" spans="1:23" x14ac:dyDescent="0.2">
      <c r="A31">
        <v>60</v>
      </c>
      <c r="B31" s="1">
        <v>227</v>
      </c>
      <c r="C31" s="1">
        <v>221.5</v>
      </c>
      <c r="D31" s="1">
        <v>289</v>
      </c>
      <c r="E31" s="1">
        <v>301.3</v>
      </c>
      <c r="F31" s="1">
        <v>352.7</v>
      </c>
      <c r="G31" s="1">
        <v>311.8</v>
      </c>
      <c r="H31" s="1">
        <v>273.5</v>
      </c>
      <c r="I31" s="1">
        <v>314.5</v>
      </c>
      <c r="J31" s="1">
        <v>247.5</v>
      </c>
      <c r="K31" s="1">
        <v>349</v>
      </c>
      <c r="L31" s="1">
        <v>354.5</v>
      </c>
      <c r="M31" s="1">
        <v>323</v>
      </c>
      <c r="N31" s="1">
        <v>257.5</v>
      </c>
      <c r="O31" s="1">
        <v>288.5</v>
      </c>
      <c r="P31" s="1">
        <v>214</v>
      </c>
      <c r="Q31" s="1">
        <v>323.5</v>
      </c>
      <c r="R31" s="1">
        <v>324</v>
      </c>
      <c r="S31" s="1">
        <v>330.5</v>
      </c>
    </row>
    <row r="32" spans="1:23" x14ac:dyDescent="0.2">
      <c r="A32">
        <v>80</v>
      </c>
      <c r="B32" s="1">
        <v>225.5</v>
      </c>
      <c r="C32" s="1">
        <v>221</v>
      </c>
      <c r="D32" s="1">
        <v>288</v>
      </c>
      <c r="E32" s="1">
        <v>301</v>
      </c>
      <c r="F32" s="1">
        <v>352.6</v>
      </c>
      <c r="G32" s="1">
        <v>311.3</v>
      </c>
      <c r="H32" s="1">
        <v>273</v>
      </c>
      <c r="I32" s="1">
        <v>314</v>
      </c>
      <c r="J32" s="1">
        <v>247.5</v>
      </c>
      <c r="K32" s="1">
        <v>349</v>
      </c>
      <c r="L32" s="1">
        <v>354.5</v>
      </c>
      <c r="M32" s="1">
        <v>323</v>
      </c>
      <c r="N32" s="1">
        <v>256.5</v>
      </c>
      <c r="O32" s="1">
        <v>287.5</v>
      </c>
      <c r="P32" s="1">
        <v>213</v>
      </c>
      <c r="Q32" s="1">
        <v>323.5</v>
      </c>
      <c r="R32" s="1">
        <v>324</v>
      </c>
      <c r="S32" s="1">
        <v>329.5</v>
      </c>
    </row>
    <row r="33" spans="1:19" x14ac:dyDescent="0.2">
      <c r="A33">
        <v>100</v>
      </c>
      <c r="B33" s="1">
        <v>225</v>
      </c>
      <c r="C33" s="1">
        <v>220</v>
      </c>
      <c r="D33" s="1">
        <v>288</v>
      </c>
      <c r="E33" s="1">
        <v>300.8</v>
      </c>
      <c r="F33" s="1">
        <v>352.2</v>
      </c>
      <c r="G33" s="1">
        <v>310.60000000000002</v>
      </c>
      <c r="H33" s="1">
        <v>272.8</v>
      </c>
      <c r="I33" s="1">
        <v>314</v>
      </c>
      <c r="J33" s="1">
        <v>247.5</v>
      </c>
      <c r="K33" s="1">
        <v>348.5</v>
      </c>
      <c r="L33" s="1">
        <v>354.5</v>
      </c>
      <c r="M33" s="1">
        <v>322.5</v>
      </c>
      <c r="N33" s="1">
        <v>255.5</v>
      </c>
      <c r="O33" s="1">
        <v>287</v>
      </c>
      <c r="P33" s="1">
        <v>212.5</v>
      </c>
      <c r="Q33" s="1">
        <v>323.5</v>
      </c>
      <c r="R33" s="1">
        <v>323.5</v>
      </c>
      <c r="S33" s="1">
        <v>329</v>
      </c>
    </row>
    <row r="34" spans="1:19" x14ac:dyDescent="0.2">
      <c r="A34" t="s">
        <v>15</v>
      </c>
      <c r="B34" s="1">
        <f>ABS(B33-B28)</f>
        <v>4</v>
      </c>
      <c r="C34" s="1">
        <f>ABS(C33-C28)</f>
        <v>3</v>
      </c>
      <c r="D34" s="1">
        <f>ABS(D33-D28)</f>
        <v>2.5</v>
      </c>
      <c r="E34" s="1">
        <f>ABS(E33-E28)</f>
        <v>1.1999999999999886</v>
      </c>
      <c r="F34" s="1">
        <f>ABS(F33-F28)</f>
        <v>1</v>
      </c>
      <c r="G34" s="1">
        <f>ABS(G33-G28)</f>
        <v>1.5999999999999659</v>
      </c>
      <c r="H34" s="1">
        <f>ABS(H33-H28)</f>
        <v>1.1999999999999886</v>
      </c>
      <c r="I34" s="1">
        <f t="shared" ref="I34:Y34" si="2">ABS(I33-I28)</f>
        <v>1</v>
      </c>
      <c r="J34" s="1">
        <f t="shared" si="2"/>
        <v>1</v>
      </c>
      <c r="K34" s="1">
        <f t="shared" si="2"/>
        <v>1</v>
      </c>
      <c r="L34" s="1">
        <f t="shared" si="2"/>
        <v>0.5</v>
      </c>
      <c r="M34" s="1">
        <f t="shared" si="2"/>
        <v>0.5</v>
      </c>
      <c r="N34" s="1">
        <f t="shared" si="2"/>
        <v>4</v>
      </c>
      <c r="O34" s="1">
        <f t="shared" si="2"/>
        <v>3.5</v>
      </c>
      <c r="P34" s="1">
        <f t="shared" si="2"/>
        <v>3.5</v>
      </c>
      <c r="Q34" s="1">
        <f t="shared" si="2"/>
        <v>0.5</v>
      </c>
      <c r="R34" s="1">
        <f t="shared" si="2"/>
        <v>1.5</v>
      </c>
      <c r="S34" s="1">
        <f t="shared" si="2"/>
        <v>3</v>
      </c>
    </row>
    <row r="35" spans="1:19" x14ac:dyDescent="0.2">
      <c r="A35" t="s">
        <v>16</v>
      </c>
      <c r="B35" s="1">
        <f>((B28-B33)/B28)*100</f>
        <v>1.7467248908296942</v>
      </c>
      <c r="C35" s="1">
        <f>((C28-C33)/C28)*100</f>
        <v>1.3452914798206279</v>
      </c>
      <c r="D35" s="1">
        <f>((D28-D33)/D28)*100</f>
        <v>0.86058519793459543</v>
      </c>
      <c r="E35" s="1">
        <f>((E28-E33)/E28)*100</f>
        <v>0.3973509933774797</v>
      </c>
      <c r="F35" s="1">
        <f>((F28-F33)/F28)*100</f>
        <v>0.28312570781426954</v>
      </c>
      <c r="G35" s="1">
        <f>((G28-G33)/G28)*100</f>
        <v>0.51249199231260922</v>
      </c>
      <c r="H35" s="1">
        <f>((H28-H33)/H28)*100</f>
        <v>0.4379562043795579</v>
      </c>
      <c r="I35" s="1">
        <f t="shared" ref="I35:Y35" si="3">((I28-I33)/I28)*100</f>
        <v>0.31746031746031744</v>
      </c>
      <c r="J35" s="1">
        <f t="shared" si="3"/>
        <v>0.4024144869215292</v>
      </c>
      <c r="K35" s="1">
        <f t="shared" si="3"/>
        <v>0.28612303290414876</v>
      </c>
      <c r="L35" s="1">
        <f t="shared" si="3"/>
        <v>0.14084507042253522</v>
      </c>
      <c r="M35" s="1">
        <f t="shared" si="3"/>
        <v>0.15479876160990713</v>
      </c>
      <c r="N35" s="1">
        <f t="shared" si="3"/>
        <v>1.5414258188824663</v>
      </c>
      <c r="O35" s="1">
        <f t="shared" si="3"/>
        <v>1.2048192771084338</v>
      </c>
      <c r="P35" s="1">
        <f t="shared" si="3"/>
        <v>1.6203703703703702</v>
      </c>
      <c r="Q35" s="1">
        <f t="shared" si="3"/>
        <v>0.15432098765432098</v>
      </c>
      <c r="R35" s="1">
        <f t="shared" si="3"/>
        <v>0.46153846153846156</v>
      </c>
      <c r="S35" s="1">
        <f t="shared" si="3"/>
        <v>0.90361445783132521</v>
      </c>
    </row>
    <row r="36" spans="1:19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4" t="s">
        <v>21</v>
      </c>
      <c r="B39" s="1"/>
      <c r="C39" s="1"/>
      <c r="D39" s="1"/>
      <c r="E39" s="1"/>
      <c r="F39" s="1"/>
      <c r="G39" s="1"/>
      <c r="H39" s="1"/>
      <c r="I39" s="4" t="s">
        <v>26</v>
      </c>
      <c r="J39" s="1"/>
      <c r="K39" s="1"/>
      <c r="L39" s="1"/>
      <c r="M39" s="1"/>
      <c r="N39" s="1"/>
      <c r="O39" s="1"/>
    </row>
    <row r="40" spans="1:19" x14ac:dyDescent="0.2">
      <c r="A40" t="s">
        <v>0</v>
      </c>
      <c r="B40" s="1" t="s">
        <v>19</v>
      </c>
      <c r="C40" s="1" t="s">
        <v>20</v>
      </c>
      <c r="D40" s="1" t="s">
        <v>13</v>
      </c>
      <c r="E40" s="1" t="s">
        <v>14</v>
      </c>
      <c r="F40" s="1" t="s">
        <v>24</v>
      </c>
      <c r="G40" s="1" t="s">
        <v>25</v>
      </c>
      <c r="H40" s="1"/>
      <c r="I40" s="1" t="s">
        <v>0</v>
      </c>
      <c r="J40" s="1" t="s">
        <v>19</v>
      </c>
      <c r="K40" s="1" t="s">
        <v>20</v>
      </c>
      <c r="L40" s="1" t="s">
        <v>13</v>
      </c>
      <c r="M40" s="1" t="s">
        <v>14</v>
      </c>
      <c r="N40" s="1" t="s">
        <v>24</v>
      </c>
      <c r="O40" s="1" t="s">
        <v>25</v>
      </c>
    </row>
    <row r="41" spans="1:19" x14ac:dyDescent="0.2">
      <c r="A41">
        <v>0</v>
      </c>
      <c r="B41" s="1">
        <f t="shared" ref="B41:B48" si="4">AVERAGE(H28:J28)</f>
        <v>279.16666666666669</v>
      </c>
      <c r="C41" s="1">
        <f t="shared" ref="C41:C48" si="5">AVERAGE(K28:M28)</f>
        <v>342.5</v>
      </c>
      <c r="D41" s="1">
        <f t="shared" ref="D41:D48" si="6">AVERAGE(N28:P28)</f>
        <v>255.33333333333334</v>
      </c>
      <c r="E41" s="1">
        <f t="shared" ref="E41:E48" si="7">AVERAGE(Q28:S28)</f>
        <v>327</v>
      </c>
      <c r="F41" s="1">
        <f>AVERAGE(B28:D28)</f>
        <v>247.5</v>
      </c>
      <c r="G41" s="1">
        <f>AVERAGE(E28:G28)</f>
        <v>322.4666666666667</v>
      </c>
      <c r="H41" s="1"/>
      <c r="I41" s="3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9" x14ac:dyDescent="0.2">
      <c r="A42">
        <v>20</v>
      </c>
      <c r="B42" s="1">
        <f t="shared" si="4"/>
        <v>279</v>
      </c>
      <c r="C42" s="1">
        <f t="shared" si="5"/>
        <v>342.5</v>
      </c>
      <c r="D42" s="1">
        <f t="shared" si="6"/>
        <v>254.5</v>
      </c>
      <c r="E42" s="1">
        <f t="shared" si="7"/>
        <v>326.5</v>
      </c>
      <c r="F42" s="1">
        <f>AVERAGE(B29:D29)</f>
        <v>247</v>
      </c>
      <c r="G42" s="1">
        <f>AVERAGE(E29:G29)</f>
        <v>322.33333333333331</v>
      </c>
      <c r="H42" s="1"/>
      <c r="I42" s="3">
        <v>20</v>
      </c>
      <c r="J42" s="1">
        <f>(($B$41-B42)/($B$41))*100</f>
        <v>5.9701492537320218E-2</v>
      </c>
      <c r="K42" s="1">
        <f>(($C$41-C42)/($C$41))*100</f>
        <v>0</v>
      </c>
      <c r="L42" s="1">
        <f>(($D$41-D42)/($D$41))*100</f>
        <v>0.3263707571801604</v>
      </c>
      <c r="M42" s="1">
        <f>(($E$41-E42)/($E$41))*100</f>
        <v>0.1529051987767584</v>
      </c>
      <c r="N42" s="1">
        <f>(($F$41-F42)/($F$41))*100</f>
        <v>0.20202020202020202</v>
      </c>
      <c r="O42" s="1">
        <f>(($G$41-G42)/($G$41))*100</f>
        <v>4.134794293985402E-2</v>
      </c>
    </row>
    <row r="43" spans="1:19" x14ac:dyDescent="0.2">
      <c r="A43">
        <v>40</v>
      </c>
      <c r="B43" s="1">
        <f t="shared" si="4"/>
        <v>278.66666666666669</v>
      </c>
      <c r="C43" s="1">
        <f t="shared" si="5"/>
        <v>342.16666666666669</v>
      </c>
      <c r="D43" s="1">
        <f t="shared" si="6"/>
        <v>254</v>
      </c>
      <c r="E43" s="1">
        <f t="shared" si="7"/>
        <v>326.33333333333331</v>
      </c>
      <c r="F43" s="1">
        <f>AVERAGE(B30:D30)</f>
        <v>246.5</v>
      </c>
      <c r="G43" s="1">
        <f>AVERAGE(E30:G30)</f>
        <v>322.13333333333338</v>
      </c>
      <c r="H43" s="1"/>
      <c r="I43" s="3">
        <v>40</v>
      </c>
      <c r="J43" s="1">
        <f>(($B$41-B43)/($B$41))*100</f>
        <v>0.17910447761194029</v>
      </c>
      <c r="K43" s="1">
        <f>(($C$41-C43)/($C$41))*100</f>
        <v>9.7323600973230479E-2</v>
      </c>
      <c r="L43" s="1">
        <f>(($D$41-D43)/($D$41)*100)</f>
        <v>0.52219321148825426</v>
      </c>
      <c r="M43" s="1">
        <f>(($E$41-E43)/($E$41))*100</f>
        <v>0.203873598369017</v>
      </c>
      <c r="N43" s="1">
        <f>(($F$41-F43)/($F$41))*100</f>
        <v>0.40404040404040403</v>
      </c>
      <c r="O43" s="1">
        <f>(($G$41-G43)/($G$41))*100</f>
        <v>0.10336985734959096</v>
      </c>
    </row>
    <row r="44" spans="1:19" x14ac:dyDescent="0.2">
      <c r="A44">
        <v>60</v>
      </c>
      <c r="B44" s="1">
        <f t="shared" si="4"/>
        <v>278.5</v>
      </c>
      <c r="C44" s="1">
        <f t="shared" si="5"/>
        <v>342.16666666666669</v>
      </c>
      <c r="D44" s="1">
        <f t="shared" si="6"/>
        <v>253.33333333333334</v>
      </c>
      <c r="E44" s="1">
        <f t="shared" si="7"/>
        <v>326</v>
      </c>
      <c r="F44" s="1">
        <f>AVERAGE(B31:D31)</f>
        <v>245.83333333333334</v>
      </c>
      <c r="G44" s="1">
        <f>AVERAGE(E31:G31)</f>
        <v>321.93333333333334</v>
      </c>
      <c r="H44" s="1"/>
      <c r="I44" s="3">
        <v>60</v>
      </c>
      <c r="J44" s="1">
        <f>(($B$41-B44)/($B$41))*100</f>
        <v>0.2388059701492605</v>
      </c>
      <c r="K44" s="1">
        <f>(($C41-C44)/($C$41))*100</f>
        <v>9.7323600973230479E-2</v>
      </c>
      <c r="L44" s="1">
        <f>(($D$41-D44)/($D$41))*100</f>
        <v>0.7832898172323759</v>
      </c>
      <c r="M44" s="1">
        <f>(($E$41-E44)/($E$41))*100</f>
        <v>0.3058103975535168</v>
      </c>
      <c r="N44" s="1">
        <f>(($F$41-F44)/($F$41))*100</f>
        <v>0.67340067340066956</v>
      </c>
      <c r="O44" s="1">
        <f>(($G$41-G44)/($G$41))*100</f>
        <v>0.16539177175936318</v>
      </c>
    </row>
    <row r="45" spans="1:19" x14ac:dyDescent="0.2">
      <c r="A45">
        <v>80</v>
      </c>
      <c r="B45" s="1">
        <f t="shared" si="4"/>
        <v>278.16666666666669</v>
      </c>
      <c r="C45" s="1">
        <f t="shared" si="5"/>
        <v>342.16666666666669</v>
      </c>
      <c r="D45" s="1">
        <f t="shared" si="6"/>
        <v>252.33333333333334</v>
      </c>
      <c r="E45" s="1">
        <f t="shared" si="7"/>
        <v>325.66666666666669</v>
      </c>
      <c r="F45" s="1">
        <f>AVERAGE(B32:D32)</f>
        <v>244.83333333333334</v>
      </c>
      <c r="G45" s="1">
        <f>AVERAGE(E32:G32)</f>
        <v>321.63333333333338</v>
      </c>
      <c r="H45" s="1"/>
      <c r="I45" s="3">
        <v>80</v>
      </c>
      <c r="J45" s="1">
        <f>(($B$41-B45)/($B$41))*100</f>
        <v>0.35820895522388058</v>
      </c>
      <c r="K45" s="1">
        <f>(($C$41-C45)/($C$41))*100</f>
        <v>9.7323600973230479E-2</v>
      </c>
      <c r="L45" s="1">
        <f>(($D$41-D45)/($D$41))*100</f>
        <v>1.1749347258485638</v>
      </c>
      <c r="M45" s="1">
        <f>(($E$41-E45)/($E$41))*100</f>
        <v>0.40774719673801663</v>
      </c>
      <c r="N45" s="1">
        <f>(($F$41-F45)/($F$41))*100</f>
        <v>1.0774410774410736</v>
      </c>
      <c r="O45" s="1">
        <f>(($G$41-G45)/($G$41))*100</f>
        <v>0.25842464337398624</v>
      </c>
    </row>
    <row r="46" spans="1:19" x14ac:dyDescent="0.2">
      <c r="A46">
        <v>100</v>
      </c>
      <c r="B46" s="1">
        <f t="shared" si="4"/>
        <v>278.09999999999997</v>
      </c>
      <c r="C46" s="1">
        <f t="shared" si="5"/>
        <v>341.83333333333331</v>
      </c>
      <c r="D46" s="1">
        <f t="shared" si="6"/>
        <v>251.66666666666666</v>
      </c>
      <c r="E46" s="1">
        <f t="shared" si="7"/>
        <v>325.33333333333331</v>
      </c>
      <c r="F46" s="1">
        <f>AVERAGE(B33:D33)</f>
        <v>244.33333333333334</v>
      </c>
      <c r="G46" s="1">
        <f>AVERAGE(E33:G33)</f>
        <v>321.2</v>
      </c>
      <c r="H46" s="1"/>
      <c r="I46" s="3">
        <v>100</v>
      </c>
      <c r="J46" s="1">
        <f>(($B$41-B46)/($B$41))*100</f>
        <v>0.38208955223882496</v>
      </c>
      <c r="K46" s="1">
        <f>(($C$41-C46)/($C$41))*100</f>
        <v>0.19464720194647755</v>
      </c>
      <c r="L46" s="1">
        <f>(($D$41-D46)/($D$41))*100</f>
        <v>1.4360313315926967</v>
      </c>
      <c r="M46" s="1">
        <f>(($E$41-E46)/($E$41))*100</f>
        <v>0.50968399592253388</v>
      </c>
      <c r="N46" s="1">
        <f>(($F$41-F46)/($F$41))*100</f>
        <v>1.2794612794612756</v>
      </c>
      <c r="O46" s="1">
        <f>(($G$41-G46)/($G$41))*100</f>
        <v>0.39280545792848098</v>
      </c>
    </row>
    <row r="47" spans="1:19" x14ac:dyDescent="0.2">
      <c r="A47" t="s">
        <v>17</v>
      </c>
      <c r="B47" s="1">
        <f t="shared" si="4"/>
        <v>1.0666666666666629</v>
      </c>
      <c r="C47" s="1">
        <f t="shared" si="5"/>
        <v>0.66666666666666663</v>
      </c>
      <c r="D47" s="1">
        <f t="shared" si="6"/>
        <v>3.6666666666666665</v>
      </c>
      <c r="E47" s="1">
        <f t="shared" si="7"/>
        <v>1.6666666666666667</v>
      </c>
      <c r="F47" s="1">
        <f>AVERAGE(B34:D34)</f>
        <v>3.1666666666666665</v>
      </c>
      <c r="G47" s="1">
        <f>AVERAGE(E34:G34)</f>
        <v>1.2666666666666515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t="s">
        <v>18</v>
      </c>
      <c r="B48" s="1">
        <f t="shared" si="4"/>
        <v>0.38594366958713483</v>
      </c>
      <c r="C48" s="1">
        <f t="shared" si="5"/>
        <v>0.19392228831219704</v>
      </c>
      <c r="D48" s="1">
        <f t="shared" si="6"/>
        <v>1.4555384887870904</v>
      </c>
      <c r="E48" s="1">
        <f t="shared" si="7"/>
        <v>0.5064913023413693</v>
      </c>
      <c r="F48" s="1">
        <f>AVERAGE(B35:D35)</f>
        <v>1.3175338561949725</v>
      </c>
      <c r="G48" s="1">
        <f>AVERAGE(E35:G35)</f>
        <v>0.39765623116811949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8:19" x14ac:dyDescent="0.2">
      <c r="R49" s="1"/>
      <c r="S49" s="1"/>
    </row>
    <row r="61" spans="18:19" x14ac:dyDescent="0.2">
      <c r="R61" t="s">
        <v>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blues</dc:creator>
  <cp:lastModifiedBy>Microsoft Office User</cp:lastModifiedBy>
  <dcterms:created xsi:type="dcterms:W3CDTF">2018-10-22T20:53:07Z</dcterms:created>
  <dcterms:modified xsi:type="dcterms:W3CDTF">2020-03-19T17:57:04Z</dcterms:modified>
</cp:coreProperties>
</file>