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 Rollinson\Desktop\EREN NEON FMN Products\Written Instructions\"/>
    </mc:Choice>
  </mc:AlternateContent>
  <xr:revisionPtr revIDLastSave="0" documentId="13_ncr:1_{E40D8085-18DF-44B0-B412-8839115BF6ED}" xr6:coauthVersionLast="45" xr6:coauthVersionMax="45" xr10:uidLastSave="{00000000-0000-0000-0000-000000000000}"/>
  <bookViews>
    <workbookView xWindow="28680" yWindow="-120" windowWidth="29040" windowHeight="15840" tabRatio="565" activeTab="1" xr2:uid="{3F75912C-C50D-4938-AC6D-E0EE2B2D423A}"/>
  </bookViews>
  <sheets>
    <sheet name="NEON and ESU Summary" sheetId="2" r:id="rId1"/>
    <sheet name="Metadata" sheetId="3" r:id="rId2"/>
  </sheets>
  <definedNames>
    <definedName name="_xlnm._FilterDatabase" localSheetId="0" hidden="1">'NEON and ESU Summary'!$A$2:$U$2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4" i="2" l="1"/>
  <c r="R14" i="2"/>
  <c r="O14" i="2"/>
  <c r="L14" i="2"/>
  <c r="U10" i="2"/>
  <c r="R10" i="2"/>
  <c r="O10" i="2"/>
  <c r="L10" i="2"/>
  <c r="U8" i="2"/>
  <c r="R8" i="2"/>
  <c r="O8" i="2"/>
  <c r="L8" i="2"/>
  <c r="U12" i="2"/>
  <c r="R12" i="2"/>
  <c r="O12" i="2"/>
  <c r="L12" i="2"/>
  <c r="U5" i="2"/>
  <c r="R5" i="2"/>
  <c r="O5" i="2"/>
  <c r="L5" i="2"/>
  <c r="U15" i="2"/>
  <c r="R15" i="2"/>
  <c r="O15" i="2"/>
  <c r="L15" i="2"/>
  <c r="U7" i="2"/>
  <c r="R7" i="2"/>
  <c r="O7" i="2"/>
  <c r="L7" i="2"/>
  <c r="U6" i="2"/>
  <c r="R6" i="2"/>
  <c r="O6" i="2"/>
  <c r="L6" i="2"/>
  <c r="U13" i="2"/>
  <c r="R13" i="2"/>
  <c r="O13" i="2"/>
  <c r="L13" i="2"/>
  <c r="U3" i="2"/>
  <c r="R3" i="2"/>
  <c r="O3" i="2"/>
  <c r="L3" i="2"/>
  <c r="U4" i="2"/>
  <c r="R4" i="2"/>
  <c r="O4" i="2"/>
  <c r="L4" i="2"/>
  <c r="U19" i="2"/>
  <c r="R19" i="2"/>
  <c r="O19" i="2"/>
  <c r="L19" i="2"/>
  <c r="U20" i="2"/>
  <c r="R20" i="2"/>
  <c r="O20" i="2"/>
  <c r="L20" i="2"/>
  <c r="U9" i="2"/>
  <c r="R9" i="2"/>
  <c r="O9" i="2"/>
  <c r="L9" i="2"/>
  <c r="U16" i="2"/>
  <c r="R16" i="2"/>
  <c r="O16" i="2"/>
  <c r="L16" i="2"/>
  <c r="U21" i="2"/>
  <c r="R21" i="2"/>
  <c r="O21" i="2"/>
  <c r="L21" i="2"/>
  <c r="U11" i="2"/>
  <c r="R11" i="2"/>
  <c r="O11" i="2"/>
  <c r="L11" i="2"/>
  <c r="U18" i="2"/>
  <c r="R18" i="2"/>
  <c r="O18" i="2"/>
  <c r="L18" i="2"/>
  <c r="U17" i="2"/>
  <c r="R17" i="2"/>
  <c r="O17" i="2"/>
  <c r="L17" i="2"/>
</calcChain>
</file>

<file path=xl/sharedStrings.xml><?xml version="1.0" encoding="utf-8"?>
<sst xmlns="http://schemas.openxmlformats.org/spreadsheetml/2006/main" count="198" uniqueCount="138">
  <si>
    <t>Abiotic</t>
  </si>
  <si>
    <t>Richness</t>
  </si>
  <si>
    <t>Abundance</t>
  </si>
  <si>
    <t>Shannon Diversity</t>
  </si>
  <si>
    <t>Simpson Diversity</t>
  </si>
  <si>
    <t>Domain Name</t>
  </si>
  <si>
    <t>Number of Plots</t>
  </si>
  <si>
    <t>NLCD</t>
  </si>
  <si>
    <t>Land Cover Type</t>
  </si>
  <si>
    <t>Avg Richness</t>
  </si>
  <si>
    <t>SD Richness</t>
  </si>
  <si>
    <t>SE Richness</t>
  </si>
  <si>
    <t>Avg Abundance</t>
  </si>
  <si>
    <t>SD Abundance</t>
  </si>
  <si>
    <t>SE Abundance</t>
  </si>
  <si>
    <t>Avg Shannon</t>
  </si>
  <si>
    <t>SD Shannon</t>
  </si>
  <si>
    <t>SE Shannon</t>
  </si>
  <si>
    <t>Avg Simpson</t>
  </si>
  <si>
    <t>SD Simpson</t>
  </si>
  <si>
    <t>SE Simpson</t>
  </si>
  <si>
    <t>Northeast</t>
  </si>
  <si>
    <t>Mid Atlantic</t>
  </si>
  <si>
    <t>Southeast</t>
  </si>
  <si>
    <t>Atlantic Neotropical</t>
  </si>
  <si>
    <t>Great Lakes</t>
  </si>
  <si>
    <t>Prairie Peninsula</t>
  </si>
  <si>
    <t>Appalachians &amp; Cumberland Plateau</t>
  </si>
  <si>
    <t>Ozarks Complex</t>
  </si>
  <si>
    <t>Northern Plains</t>
  </si>
  <si>
    <t>Central Plains</t>
  </si>
  <si>
    <t>Southern Plains</t>
  </si>
  <si>
    <t>Northern Rockies</t>
  </si>
  <si>
    <t>Southern Rockies &amp; Colorado Plateau</t>
  </si>
  <si>
    <t>Desert Southwest</t>
  </si>
  <si>
    <t>Great Basin</t>
  </si>
  <si>
    <t>Pacific Northwest</t>
  </si>
  <si>
    <t>Pacific Southwest</t>
  </si>
  <si>
    <t>Taiga</t>
  </si>
  <si>
    <t>Pacific Tropical</t>
  </si>
  <si>
    <t>Source</t>
  </si>
  <si>
    <t>NEON</t>
  </si>
  <si>
    <t>Evergreen Forest</t>
  </si>
  <si>
    <t>Deciduous Forest</t>
  </si>
  <si>
    <t>Grassland/Herbaceous</t>
  </si>
  <si>
    <t>Cultivated Crops</t>
  </si>
  <si>
    <t>Shrub/Scrub</t>
  </si>
  <si>
    <t>Annual Mean Precipitation (mm)</t>
  </si>
  <si>
    <t>Annual Mean Temperature (deg C)</t>
  </si>
  <si>
    <t>Domain</t>
  </si>
  <si>
    <t>Domain Code</t>
  </si>
  <si>
    <t>D07</t>
  </si>
  <si>
    <t>D04</t>
  </si>
  <si>
    <t>D10</t>
  </si>
  <si>
    <t>D14</t>
  </si>
  <si>
    <t>D15</t>
  </si>
  <si>
    <t>D05</t>
  </si>
  <si>
    <t>D02</t>
  </si>
  <si>
    <t>D01</t>
  </si>
  <si>
    <t>D09</t>
  </si>
  <si>
    <t>D12</t>
  </si>
  <si>
    <t>D08</t>
  </si>
  <si>
    <t>D16</t>
  </si>
  <si>
    <t>D17</t>
  </si>
  <si>
    <t>D20</t>
  </si>
  <si>
    <t>D06</t>
  </si>
  <si>
    <t>D03</t>
  </si>
  <si>
    <t>D11</t>
  </si>
  <si>
    <t>D13</t>
  </si>
  <si>
    <t>D19</t>
  </si>
  <si>
    <t>GRSM</t>
  </si>
  <si>
    <t>GUAN</t>
  </si>
  <si>
    <t>CPER</t>
  </si>
  <si>
    <t>SRER</t>
  </si>
  <si>
    <t>ONAQ</t>
  </si>
  <si>
    <t>UNDE</t>
  </si>
  <si>
    <t>SCBI</t>
  </si>
  <si>
    <t>HARV</t>
  </si>
  <si>
    <t>WOOD</t>
  </si>
  <si>
    <t>YELL</t>
  </si>
  <si>
    <t>TALL</t>
  </si>
  <si>
    <t>WREF</t>
  </si>
  <si>
    <t>SJER</t>
  </si>
  <si>
    <t>PUUM</t>
  </si>
  <si>
    <t>KONZ</t>
  </si>
  <si>
    <t>OSBS</t>
  </si>
  <si>
    <t>CLBJ</t>
  </si>
  <si>
    <t>NIWO</t>
  </si>
  <si>
    <t>BONA</t>
  </si>
  <si>
    <t>This sheet contains summary statistics for the NEON Woody Plant Vegetation Structure data product</t>
  </si>
  <si>
    <t>https://data.neonscience.org/data-products/DP1.10098.001</t>
  </si>
  <si>
    <t>As well as environmental data for the locations of the NEON plots</t>
  </si>
  <si>
    <t>Downloaded from NEON - selected the core terrestrial site for each domain (excepting tundra, which has no data in the woody vegetation project)</t>
  </si>
  <si>
    <t>From the most recent file for each site, took all data from mappingandtagging file</t>
  </si>
  <si>
    <t>Eliminated duplicate/repeat measurements of any individual (since we are not using the growth form data, just the sp. Identity), to get an overall list of individuals within each plot</t>
  </si>
  <si>
    <t>Also eliminated individuals that had unknown ID, with the assumption that they are more often unidentifiable individuals of species that are already represented, rather than novel species to the plot - this will reduce total abundance numbers, with minor effects on diversity/richness numbers. (1715/62869 eliminated, ~2% of records)</t>
  </si>
  <si>
    <t>Matrix</t>
  </si>
  <si>
    <t>Transformed into species matrix</t>
  </si>
  <si>
    <t>Exported to R, calculated Shannon and Simpson indices in vegan package</t>
  </si>
  <si>
    <t>The complete NEON woody plant vegetation structure dataset was downloaded, and then processed as follows, with a goal of assessing species richness, diversity, and tree abundance in plots:</t>
  </si>
  <si>
    <t>Extracted land cover, temperature, and preciptation in QGIS 3.16 using layers listed below</t>
  </si>
  <si>
    <t>Ecodomain averages</t>
  </si>
  <si>
    <t>Spatial Data Sources</t>
  </si>
  <si>
    <t>L48</t>
  </si>
  <si>
    <t>Data</t>
  </si>
  <si>
    <t>Units</t>
  </si>
  <si>
    <t>Notes</t>
  </si>
  <si>
    <t>Land Cover</t>
  </si>
  <si>
    <t>NLCD 2016 Land Cover</t>
  </si>
  <si>
    <t>https://www.mrlc.gov/data</t>
  </si>
  <si>
    <t>na</t>
  </si>
  <si>
    <t>Mean Annual Temp</t>
  </si>
  <si>
    <t>PRISM 30-year normals 1981-2010</t>
  </si>
  <si>
    <t>https://prism.oregonstate.edu/normals/</t>
  </si>
  <si>
    <t>degrees C</t>
  </si>
  <si>
    <t>Mean Precipitation</t>
  </si>
  <si>
    <t>mm</t>
  </si>
  <si>
    <t>Alaska</t>
  </si>
  <si>
    <t>NLCD 2016 Land Cover (ALASKA)</t>
  </si>
  <si>
    <t>https://prism.oregonstate.edu/normals/special_projects.php</t>
  </si>
  <si>
    <t>raw data in C*100, here converted to C</t>
  </si>
  <si>
    <t>https://irma.nps.gov/DataStore/Reference/Profile/2170508</t>
  </si>
  <si>
    <t>raw data in mm*100, here converted to C</t>
  </si>
  <si>
    <t>Hawaii</t>
  </si>
  <si>
    <t>NOAA 2011 High Resolution Land Cover</t>
  </si>
  <si>
    <t>https://coast.noaa.gov/digitalcoast/data/ccaphighres.html</t>
  </si>
  <si>
    <t>uses different codes than NLCD (most recent NLCD for HI is 2001) - but both this layer and NLCD2001 list the HI site as evergreen forest (10 in NOAA, 42 in NLCD).</t>
  </si>
  <si>
    <t>PRISM Normals 1971-2000</t>
  </si>
  <si>
    <t>https://prism.oregonstate.edu/projects/pacific_islands.php</t>
  </si>
  <si>
    <t>Puerto Rico</t>
  </si>
  <si>
    <t>NLCD 2001 Land Cover</t>
  </si>
  <si>
    <t>USVI Active COOP Stations</t>
  </si>
  <si>
    <t>https://noaa.maps.arcgis.com/home/webmap/viewer.html?webmap=c8e2f03bbae5430aa7f22a531d1b5f2d&amp;extent=-68.155,17.1509,-64.0982,19.3315</t>
  </si>
  <si>
    <t>estimated from figures at that resource - PRISM only provides min and max temp, not average</t>
  </si>
  <si>
    <t>https://prism.oregonstate.edu/projects/virgin_islands.php</t>
  </si>
  <si>
    <t>Plot values were averaged within each ecodomain to produce the mean, SD, and SE values in the data tab</t>
  </si>
  <si>
    <t>NEON Data Processing</t>
  </si>
  <si>
    <t>NEON Data Filtering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</si>
</sst>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2" fontId="0" fillId="0" borderId="6" xfId="0" applyNumberFormat="1" applyBorder="1"/>
    <xf numFmtId="2" fontId="0" fillId="0" borderId="7" xfId="0" applyNumberFormat="1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2" fontId="0" fillId="0" borderId="8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1" fillId="0" borderId="9" xfId="0" applyFont="1" applyBorder="1"/>
    <xf numFmtId="0" fontId="0" fillId="0" borderId="0" xfId="0" applyBorder="1"/>
    <xf numFmtId="0" fontId="0" fillId="0" borderId="10" xfId="0" applyBorder="1"/>
    <xf numFmtId="2" fontId="0" fillId="0" borderId="0" xfId="0" applyNumberFormat="1" applyBorder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0" xfId="0" applyFill="1" applyBorder="1"/>
    <xf numFmtId="0" fontId="0" fillId="0" borderId="11" xfId="0" applyBorder="1"/>
    <xf numFmtId="0" fontId="0" fillId="0" borderId="1" xfId="0" applyFill="1" applyBorder="1"/>
    <xf numFmtId="0" fontId="0" fillId="0" borderId="0" xfId="0" applyFill="1"/>
    <xf numFmtId="0" fontId="0" fillId="0" borderId="12" xfId="0" applyBorder="1"/>
    <xf numFmtId="2" fontId="0" fillId="0" borderId="10" xfId="0" applyNumberFormat="1" applyBorder="1"/>
    <xf numFmtId="2" fontId="0" fillId="0" borderId="12" xfId="0" applyNumberFormat="1" applyBorder="1"/>
    <xf numFmtId="2" fontId="0" fillId="0" borderId="1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01A3C-D75D-4A7D-8070-E3846FE87FA8}">
  <dimension ref="A1:U22"/>
  <sheetViews>
    <sheetView zoomScale="120" zoomScaleNormal="120" workbookViewId="0">
      <selection activeCell="C22" sqref="C22"/>
    </sheetView>
  </sheetViews>
  <sheetFormatPr defaultRowHeight="15" x14ac:dyDescent="0.25"/>
  <cols>
    <col min="2" max="2" width="10.140625" bestFit="1" customWidth="1"/>
    <col min="3" max="3" width="15.140625" bestFit="1" customWidth="1"/>
    <col min="4" max="4" width="21.140625" customWidth="1"/>
    <col min="21" max="21" width="11.85546875" customWidth="1"/>
  </cols>
  <sheetData>
    <row r="1" spans="1:21" ht="15.75" thickBot="1" x14ac:dyDescent="0.3">
      <c r="A1" s="19"/>
      <c r="B1" s="20"/>
      <c r="C1" s="20"/>
      <c r="D1" s="20"/>
      <c r="E1" s="21"/>
      <c r="F1" s="31" t="s">
        <v>0</v>
      </c>
      <c r="G1" s="31"/>
      <c r="H1" s="31"/>
      <c r="I1" s="32"/>
      <c r="J1" s="33" t="s">
        <v>1</v>
      </c>
      <c r="K1" s="34"/>
      <c r="L1" s="35"/>
      <c r="M1" s="33" t="s">
        <v>2</v>
      </c>
      <c r="N1" s="34"/>
      <c r="O1" s="35"/>
      <c r="P1" s="33" t="s">
        <v>3</v>
      </c>
      <c r="Q1" s="34"/>
      <c r="R1" s="34"/>
      <c r="S1" s="33" t="s">
        <v>4</v>
      </c>
      <c r="T1" s="34"/>
      <c r="U1" s="35"/>
    </row>
    <row r="2" spans="1:21" ht="15.75" thickBot="1" x14ac:dyDescent="0.3">
      <c r="A2" s="14" t="s">
        <v>40</v>
      </c>
      <c r="B2" s="2" t="s">
        <v>49</v>
      </c>
      <c r="C2" s="2" t="s">
        <v>50</v>
      </c>
      <c r="D2" s="2" t="s">
        <v>5</v>
      </c>
      <c r="E2" s="2" t="s">
        <v>6</v>
      </c>
      <c r="F2" s="1" t="s">
        <v>7</v>
      </c>
      <c r="G2" s="2" t="s">
        <v>8</v>
      </c>
      <c r="H2" s="2" t="s">
        <v>48</v>
      </c>
      <c r="I2" s="2" t="s">
        <v>47</v>
      </c>
      <c r="J2" s="1" t="s">
        <v>9</v>
      </c>
      <c r="K2" s="2" t="s">
        <v>10</v>
      </c>
      <c r="L2" s="3" t="s">
        <v>11</v>
      </c>
      <c r="M2" s="2" t="s">
        <v>12</v>
      </c>
      <c r="N2" s="2" t="s">
        <v>13</v>
      </c>
      <c r="O2" s="2" t="s">
        <v>14</v>
      </c>
      <c r="P2" s="1" t="s">
        <v>15</v>
      </c>
      <c r="Q2" s="2" t="s">
        <v>16</v>
      </c>
      <c r="R2" s="3" t="s">
        <v>17</v>
      </c>
      <c r="S2" s="2" t="s">
        <v>18</v>
      </c>
      <c r="T2" s="2" t="s">
        <v>19</v>
      </c>
      <c r="U2" s="3" t="s">
        <v>20</v>
      </c>
    </row>
    <row r="3" spans="1:21" x14ac:dyDescent="0.25">
      <c r="A3" s="26" t="s">
        <v>41</v>
      </c>
      <c r="B3" s="4" t="s">
        <v>53</v>
      </c>
      <c r="C3" t="s">
        <v>72</v>
      </c>
      <c r="D3" s="26" t="s">
        <v>30</v>
      </c>
      <c r="E3" s="23">
        <v>13</v>
      </c>
      <c r="F3" s="16">
        <v>71</v>
      </c>
      <c r="G3" s="22" t="s">
        <v>44</v>
      </c>
      <c r="H3" s="16">
        <v>8.56</v>
      </c>
      <c r="I3" s="16">
        <v>344.24</v>
      </c>
      <c r="J3" s="28">
        <v>1.1538461538461537</v>
      </c>
      <c r="K3" s="27">
        <v>0.37553380809940551</v>
      </c>
      <c r="L3" s="29">
        <f t="shared" ref="L3:L11" si="0">K3/SQRT(E3)</f>
        <v>0.10415433852097389</v>
      </c>
      <c r="M3" s="27">
        <v>20.76923076923077</v>
      </c>
      <c r="N3" s="27">
        <v>18.403594966535959</v>
      </c>
      <c r="O3" s="27">
        <f t="shared" ref="O3:O11" si="1">N3/SQRT(E3)</f>
        <v>5.1042388695935683</v>
      </c>
      <c r="P3" s="28">
        <v>7.6752559839167928E-2</v>
      </c>
      <c r="Q3" s="27">
        <v>0.20344404328588933</v>
      </c>
      <c r="R3" s="29">
        <f t="shared" ref="R3:R11" si="2">Q3/SQRT(E3)</f>
        <v>5.6425225365768411E-2</v>
      </c>
      <c r="S3" s="27">
        <v>5.1176096630642078E-2</v>
      </c>
      <c r="T3" s="27">
        <v>0.14238259226232333</v>
      </c>
      <c r="U3" s="23">
        <f t="shared" ref="U3:U11" si="3">T3/SQRT(E3)</f>
        <v>3.9489825933483776E-2</v>
      </c>
    </row>
    <row r="4" spans="1:21" x14ac:dyDescent="0.25">
      <c r="A4" s="4" t="s">
        <v>41</v>
      </c>
      <c r="B4" s="4" t="s">
        <v>59</v>
      </c>
      <c r="C4" t="s">
        <v>78</v>
      </c>
      <c r="D4" s="4" t="s">
        <v>29</v>
      </c>
      <c r="E4" s="5">
        <v>14</v>
      </c>
      <c r="F4" s="15">
        <v>82</v>
      </c>
      <c r="G4" s="18" t="s">
        <v>45</v>
      </c>
      <c r="H4" s="15">
        <v>4.91</v>
      </c>
      <c r="I4" s="15">
        <v>493.76</v>
      </c>
      <c r="J4" s="6">
        <v>1.2857142857142858</v>
      </c>
      <c r="K4" s="17">
        <v>0.46880723093849547</v>
      </c>
      <c r="L4" s="7">
        <f t="shared" si="0"/>
        <v>0.12529400275814703</v>
      </c>
      <c r="M4" s="17">
        <v>32.5</v>
      </c>
      <c r="N4" s="17">
        <v>45.114810803616962</v>
      </c>
      <c r="O4" s="17">
        <f t="shared" si="1"/>
        <v>12.05744036401873</v>
      </c>
      <c r="P4" s="6">
        <v>8.6650152576732573E-2</v>
      </c>
      <c r="Q4" s="17">
        <v>0.16509881737343968</v>
      </c>
      <c r="R4" s="7">
        <f t="shared" si="2"/>
        <v>4.4124514969498034E-2</v>
      </c>
      <c r="S4" s="17">
        <v>4.9824356475053025E-2</v>
      </c>
      <c r="T4" s="17">
        <v>0.10104342133618988</v>
      </c>
      <c r="U4" s="5">
        <f t="shared" si="3"/>
        <v>2.7004990273390466E-2</v>
      </c>
    </row>
    <row r="5" spans="1:21" x14ac:dyDescent="0.25">
      <c r="A5" s="4" t="s">
        <v>41</v>
      </c>
      <c r="B5" s="4" t="s">
        <v>55</v>
      </c>
      <c r="C5" t="s">
        <v>74</v>
      </c>
      <c r="D5" s="4" t="s">
        <v>35</v>
      </c>
      <c r="E5" s="5">
        <v>47</v>
      </c>
      <c r="F5" s="15">
        <v>52</v>
      </c>
      <c r="G5" s="18" t="s">
        <v>46</v>
      </c>
      <c r="H5" s="15">
        <v>8.98</v>
      </c>
      <c r="I5" s="15">
        <v>288.31</v>
      </c>
      <c r="J5" s="6">
        <v>2.021276595744681</v>
      </c>
      <c r="K5" s="17">
        <v>1.0932472909744353</v>
      </c>
      <c r="L5" s="7">
        <f t="shared" si="0"/>
        <v>0.15946650680308228</v>
      </c>
      <c r="M5" s="17">
        <v>81.446808510638292</v>
      </c>
      <c r="N5" s="17">
        <v>41.942407983079093</v>
      </c>
      <c r="O5" s="17">
        <f t="shared" si="1"/>
        <v>6.1179289838530568</v>
      </c>
      <c r="P5" s="6">
        <v>0.29309744880652666</v>
      </c>
      <c r="Q5" s="17">
        <v>0.3792841220736754</v>
      </c>
      <c r="R5" s="7">
        <f t="shared" si="2"/>
        <v>5.5324275241563067E-2</v>
      </c>
      <c r="S5" s="17">
        <v>0.1659754811182626</v>
      </c>
      <c r="T5" s="17">
        <v>0.22252883492458747</v>
      </c>
      <c r="U5" s="5">
        <f t="shared" si="3"/>
        <v>3.2459166614311336E-2</v>
      </c>
    </row>
    <row r="6" spans="1:21" x14ac:dyDescent="0.25">
      <c r="A6" s="4" t="s">
        <v>41</v>
      </c>
      <c r="B6" s="4" t="s">
        <v>60</v>
      </c>
      <c r="C6" t="s">
        <v>79</v>
      </c>
      <c r="D6" s="4" t="s">
        <v>32</v>
      </c>
      <c r="E6" s="5">
        <v>22</v>
      </c>
      <c r="F6" s="15">
        <v>52</v>
      </c>
      <c r="G6" s="18" t="s">
        <v>46</v>
      </c>
      <c r="H6" s="15">
        <v>3.43</v>
      </c>
      <c r="I6" s="15">
        <v>493.44</v>
      </c>
      <c r="J6" s="6">
        <v>2.2272727272727271</v>
      </c>
      <c r="K6" s="17">
        <v>1.6883866117241486</v>
      </c>
      <c r="L6" s="7">
        <f t="shared" si="0"/>
        <v>0.35996523510481038</v>
      </c>
      <c r="M6" s="17">
        <v>41.81818181818182</v>
      </c>
      <c r="N6" s="17">
        <v>17.732500061794966</v>
      </c>
      <c r="O6" s="17">
        <f t="shared" si="1"/>
        <v>3.7805817159505928</v>
      </c>
      <c r="P6" s="6">
        <v>0.39332158310077497</v>
      </c>
      <c r="Q6" s="17">
        <v>0.53252046986027812</v>
      </c>
      <c r="R6" s="7">
        <f t="shared" si="2"/>
        <v>0.11353374564823755</v>
      </c>
      <c r="S6" s="17">
        <v>0.21669202885123304</v>
      </c>
      <c r="T6" s="17">
        <v>0.28402288824483457</v>
      </c>
      <c r="U6" s="5">
        <f t="shared" si="3"/>
        <v>6.0553883235188212E-2</v>
      </c>
    </row>
    <row r="7" spans="1:21" x14ac:dyDescent="0.25">
      <c r="A7" s="4" t="s">
        <v>41</v>
      </c>
      <c r="B7" s="4" t="s">
        <v>68</v>
      </c>
      <c r="C7" t="s">
        <v>87</v>
      </c>
      <c r="D7" s="4" t="s">
        <v>33</v>
      </c>
      <c r="E7" s="5">
        <v>38</v>
      </c>
      <c r="F7" s="15">
        <v>52</v>
      </c>
      <c r="G7" s="18" t="s">
        <v>46</v>
      </c>
      <c r="H7" s="15">
        <v>0.3</v>
      </c>
      <c r="I7" s="15">
        <v>1004.54</v>
      </c>
      <c r="J7" s="6">
        <v>2.8157894736842106</v>
      </c>
      <c r="K7" s="17">
        <v>1.270353497470232</v>
      </c>
      <c r="L7" s="7">
        <f t="shared" si="0"/>
        <v>0.20607854969805559</v>
      </c>
      <c r="M7" s="17">
        <v>59.789473684210527</v>
      </c>
      <c r="N7" s="17">
        <v>50.363091319765829</v>
      </c>
      <c r="O7" s="17">
        <f t="shared" si="1"/>
        <v>8.1699722464307847</v>
      </c>
      <c r="P7" s="6">
        <v>0.64688388093661453</v>
      </c>
      <c r="Q7" s="17">
        <v>0.38732017335179708</v>
      </c>
      <c r="R7" s="7">
        <f t="shared" si="2"/>
        <v>6.2831628953741822E-2</v>
      </c>
      <c r="S7" s="17">
        <v>0.37963215123797261</v>
      </c>
      <c r="T7" s="17">
        <v>0.21947607035071187</v>
      </c>
      <c r="U7" s="5">
        <f t="shared" si="3"/>
        <v>3.56037200364877E-2</v>
      </c>
    </row>
    <row r="8" spans="1:21" x14ac:dyDescent="0.25">
      <c r="A8" s="4" t="s">
        <v>41</v>
      </c>
      <c r="B8" s="4" t="s">
        <v>63</v>
      </c>
      <c r="C8" t="s">
        <v>82</v>
      </c>
      <c r="D8" s="4" t="s">
        <v>37</v>
      </c>
      <c r="E8" s="5">
        <v>36</v>
      </c>
      <c r="F8" s="15">
        <v>52</v>
      </c>
      <c r="G8" s="18" t="s">
        <v>46</v>
      </c>
      <c r="H8" s="15">
        <v>16.55</v>
      </c>
      <c r="I8" s="15">
        <v>549.54999999999995</v>
      </c>
      <c r="J8" s="6">
        <v>2.8888888888888888</v>
      </c>
      <c r="K8" s="17">
        <v>1.8636029279371378</v>
      </c>
      <c r="L8" s="7">
        <f t="shared" si="0"/>
        <v>0.31060048798952294</v>
      </c>
      <c r="M8" s="17">
        <v>18.027777777777779</v>
      </c>
      <c r="N8" s="17">
        <v>14.758021762729799</v>
      </c>
      <c r="O8" s="17">
        <f t="shared" si="1"/>
        <v>2.4596702937882999</v>
      </c>
      <c r="P8" s="6">
        <v>0.6343948646419455</v>
      </c>
      <c r="Q8" s="17">
        <v>0.5469675321772911</v>
      </c>
      <c r="R8" s="7">
        <f t="shared" si="2"/>
        <v>9.1161255362881846E-2</v>
      </c>
      <c r="S8" s="17">
        <v>0.34777357879304693</v>
      </c>
      <c r="T8" s="17">
        <v>0.28687510325392407</v>
      </c>
      <c r="U8" s="5">
        <f t="shared" si="3"/>
        <v>4.7812517208987347E-2</v>
      </c>
    </row>
    <row r="9" spans="1:21" x14ac:dyDescent="0.25">
      <c r="A9" s="4" t="s">
        <v>41</v>
      </c>
      <c r="B9" s="4" t="s">
        <v>65</v>
      </c>
      <c r="C9" t="s">
        <v>84</v>
      </c>
      <c r="D9" s="4" t="s">
        <v>26</v>
      </c>
      <c r="E9" s="5">
        <v>33</v>
      </c>
      <c r="F9" s="15">
        <v>71</v>
      </c>
      <c r="G9" s="18" t="s">
        <v>44</v>
      </c>
      <c r="H9" s="15">
        <v>12.41</v>
      </c>
      <c r="I9" s="15">
        <v>870.38</v>
      </c>
      <c r="J9" s="6">
        <v>4.3939393939393936</v>
      </c>
      <c r="K9" s="17">
        <v>2.1641885595326764</v>
      </c>
      <c r="L9" s="7">
        <f t="shared" si="0"/>
        <v>0.37673687148958651</v>
      </c>
      <c r="M9" s="17">
        <v>69.151515151515156</v>
      </c>
      <c r="N9" s="17">
        <v>42.708401699871374</v>
      </c>
      <c r="O9" s="17">
        <f t="shared" si="1"/>
        <v>7.4345784575279499</v>
      </c>
      <c r="P9" s="6">
        <v>0.76745595797681143</v>
      </c>
      <c r="Q9" s="17">
        <v>0.46133450912352109</v>
      </c>
      <c r="R9" s="7">
        <f t="shared" si="2"/>
        <v>8.0308029959695049E-2</v>
      </c>
      <c r="S9" s="17">
        <v>0.39437187007314134</v>
      </c>
      <c r="T9" s="17">
        <v>0.22649563482478527</v>
      </c>
      <c r="U9" s="5">
        <f t="shared" si="3"/>
        <v>3.9427829194496347E-2</v>
      </c>
    </row>
    <row r="10" spans="1:21" x14ac:dyDescent="0.25">
      <c r="A10" s="4" t="s">
        <v>41</v>
      </c>
      <c r="B10" s="4" t="s">
        <v>69</v>
      </c>
      <c r="C10" s="15" t="s">
        <v>88</v>
      </c>
      <c r="D10" s="4" t="s">
        <v>38</v>
      </c>
      <c r="E10" s="5">
        <v>19</v>
      </c>
      <c r="F10" s="15">
        <v>52</v>
      </c>
      <c r="G10" s="18" t="s">
        <v>46</v>
      </c>
      <c r="H10" s="15">
        <v>-2.71</v>
      </c>
      <c r="I10" s="15">
        <v>320.57</v>
      </c>
      <c r="J10" s="6">
        <v>4.8947368421052628</v>
      </c>
      <c r="K10" s="17">
        <v>1.6294081011931656</v>
      </c>
      <c r="L10" s="7">
        <f t="shared" si="0"/>
        <v>0.3738118553098686</v>
      </c>
      <c r="M10" s="17">
        <v>83.94736842105263</v>
      </c>
      <c r="N10" s="17">
        <v>40.879869651089372</v>
      </c>
      <c r="O10" s="17">
        <f t="shared" si="1"/>
        <v>9.3784852965375727</v>
      </c>
      <c r="P10" s="6">
        <v>0.9626436208874164</v>
      </c>
      <c r="Q10" s="17">
        <v>0.35570728504529331</v>
      </c>
      <c r="R10" s="7">
        <f t="shared" si="2"/>
        <v>8.1604847841771064E-2</v>
      </c>
      <c r="S10" s="17">
        <v>0.50484551723561777</v>
      </c>
      <c r="T10" s="17">
        <v>0.18256519722070516</v>
      </c>
      <c r="U10" s="5">
        <f t="shared" si="3"/>
        <v>4.1883328699611914E-2</v>
      </c>
    </row>
    <row r="11" spans="1:21" x14ac:dyDescent="0.25">
      <c r="A11" s="4" t="s">
        <v>41</v>
      </c>
      <c r="B11" s="4" t="s">
        <v>66</v>
      </c>
      <c r="C11" t="s">
        <v>85</v>
      </c>
      <c r="D11" s="4" t="s">
        <v>23</v>
      </c>
      <c r="E11" s="5">
        <v>39</v>
      </c>
      <c r="F11" s="15">
        <v>42</v>
      </c>
      <c r="G11" s="15" t="s">
        <v>42</v>
      </c>
      <c r="H11" s="15">
        <v>20.86</v>
      </c>
      <c r="I11" s="15">
        <v>1302.0899999999999</v>
      </c>
      <c r="J11" s="6">
        <v>5.3076923076923075</v>
      </c>
      <c r="K11" s="17">
        <v>3.2537738911013712</v>
      </c>
      <c r="L11" s="7">
        <f t="shared" si="0"/>
        <v>0.52102080608125723</v>
      </c>
      <c r="M11" s="17">
        <v>119.64102564102564</v>
      </c>
      <c r="N11" s="17">
        <v>97.822472711240692</v>
      </c>
      <c r="O11" s="17">
        <f t="shared" si="1"/>
        <v>15.664131955899489</v>
      </c>
      <c r="P11" s="6">
        <v>1.0244062752867351</v>
      </c>
      <c r="Q11" s="17">
        <v>0.53327687200151574</v>
      </c>
      <c r="R11" s="7">
        <f t="shared" si="2"/>
        <v>8.5392640980554477E-2</v>
      </c>
      <c r="S11" s="17">
        <v>0.52952222194520737</v>
      </c>
      <c r="T11" s="17">
        <v>0.22753075092741729</v>
      </c>
      <c r="U11" s="5">
        <f t="shared" si="3"/>
        <v>3.6434079079892448E-2</v>
      </c>
    </row>
    <row r="12" spans="1:21" x14ac:dyDescent="0.25">
      <c r="A12" s="4" t="s">
        <v>41</v>
      </c>
      <c r="B12" s="4" t="s">
        <v>62</v>
      </c>
      <c r="C12" t="s">
        <v>81</v>
      </c>
      <c r="D12" s="4" t="s">
        <v>36</v>
      </c>
      <c r="E12" s="5">
        <v>39</v>
      </c>
      <c r="F12" s="15">
        <v>42</v>
      </c>
      <c r="G12" s="15" t="s">
        <v>42</v>
      </c>
      <c r="H12" s="15">
        <v>8.1999999999999993</v>
      </c>
      <c r="I12" s="15">
        <v>2501.16</v>
      </c>
      <c r="J12" s="6">
        <v>6.9743589743589745</v>
      </c>
      <c r="K12" s="17">
        <v>2.2767379652659039</v>
      </c>
      <c r="L12" s="7">
        <f>K12/SQRT(E12)</f>
        <v>0.36456984707597978</v>
      </c>
      <c r="M12" s="17">
        <v>80.051282051282058</v>
      </c>
      <c r="N12" s="17">
        <v>51.462274745655201</v>
      </c>
      <c r="O12" s="17">
        <f>N12/SQRT(E12)</f>
        <v>8.2405590456319278</v>
      </c>
      <c r="P12" s="6">
        <v>1.4143618613718776</v>
      </c>
      <c r="Q12" s="17">
        <v>0.32813861942439004</v>
      </c>
      <c r="R12" s="7">
        <f>Q12/SQRT(E12)</f>
        <v>5.2544231320577679E-2</v>
      </c>
      <c r="S12" s="17">
        <v>0.68200314904422743</v>
      </c>
      <c r="T12" s="17">
        <v>0.12029623401928763</v>
      </c>
      <c r="U12" s="5">
        <f>T12/SQRT(E12)</f>
        <v>1.9262813863213244E-2</v>
      </c>
    </row>
    <row r="13" spans="1:21" x14ac:dyDescent="0.25">
      <c r="A13" s="4" t="s">
        <v>41</v>
      </c>
      <c r="B13" s="4" t="s">
        <v>67</v>
      </c>
      <c r="C13" t="s">
        <v>86</v>
      </c>
      <c r="D13" s="4" t="s">
        <v>31</v>
      </c>
      <c r="E13" s="5">
        <v>47</v>
      </c>
      <c r="F13" s="15">
        <v>41</v>
      </c>
      <c r="G13" s="15" t="s">
        <v>43</v>
      </c>
      <c r="H13" s="15">
        <v>17.48</v>
      </c>
      <c r="I13" s="15">
        <v>925.61</v>
      </c>
      <c r="J13" s="6">
        <v>7.2978723404255321</v>
      </c>
      <c r="K13" s="17">
        <v>3.5564692653701742</v>
      </c>
      <c r="L13" s="7">
        <f>K13/SQRT(E13)</f>
        <v>0.51876435915574381</v>
      </c>
      <c r="M13" s="17">
        <v>59.659574468085104</v>
      </c>
      <c r="N13" s="17">
        <v>30.659615553720545</v>
      </c>
      <c r="O13" s="17">
        <f>N13/SQRT(E13)</f>
        <v>4.4721645620721633</v>
      </c>
      <c r="P13" s="6">
        <v>1.388971181950664</v>
      </c>
      <c r="Q13" s="17">
        <v>0.44320558551299932</v>
      </c>
      <c r="R13" s="7">
        <f>Q13/SQRT(E13)</f>
        <v>6.4648178962673025E-2</v>
      </c>
      <c r="S13" s="17">
        <v>0.65962068086111436</v>
      </c>
      <c r="T13" s="17">
        <v>0.14305680334289606</v>
      </c>
      <c r="U13" s="5">
        <f>T13/SQRT(E13)</f>
        <v>2.0866979403327508E-2</v>
      </c>
    </row>
    <row r="14" spans="1:21" x14ac:dyDescent="0.25">
      <c r="A14" s="4" t="s">
        <v>41</v>
      </c>
      <c r="B14" s="4" t="s">
        <v>64</v>
      </c>
      <c r="C14" t="s">
        <v>83</v>
      </c>
      <c r="D14" s="4" t="s">
        <v>39</v>
      </c>
      <c r="E14" s="5">
        <v>24</v>
      </c>
      <c r="F14" s="15">
        <v>42</v>
      </c>
      <c r="G14" s="15" t="s">
        <v>42</v>
      </c>
      <c r="H14" s="15">
        <v>8.64</v>
      </c>
      <c r="I14" s="15">
        <v>2537.34</v>
      </c>
      <c r="J14" s="6">
        <v>8</v>
      </c>
      <c r="K14" s="17">
        <v>3.8334908600273252</v>
      </c>
      <c r="L14" s="7">
        <f>K14/SQRT(E14)</f>
        <v>0.78250804505749982</v>
      </c>
      <c r="M14" s="17">
        <v>65.583333333333329</v>
      </c>
      <c r="N14" s="17">
        <v>32.735988262709157</v>
      </c>
      <c r="O14" s="17">
        <f>N14/SQRT(E14)</f>
        <v>6.6822056224480493</v>
      </c>
      <c r="P14" s="6">
        <v>1.2839506269550056</v>
      </c>
      <c r="Q14" s="17">
        <v>0.63421482490555481</v>
      </c>
      <c r="R14" s="7">
        <f>Q14/SQRT(E14)</f>
        <v>0.1294585590272655</v>
      </c>
      <c r="S14" s="17">
        <v>0.56735807738764132</v>
      </c>
      <c r="T14" s="17">
        <v>0.24988093308410453</v>
      </c>
      <c r="U14" s="5">
        <f>T14/SQRT(E14)</f>
        <v>5.1006731875550319E-2</v>
      </c>
    </row>
    <row r="15" spans="1:21" x14ac:dyDescent="0.25">
      <c r="A15" s="4" t="s">
        <v>41</v>
      </c>
      <c r="B15" s="4" t="s">
        <v>54</v>
      </c>
      <c r="C15" t="s">
        <v>73</v>
      </c>
      <c r="D15" s="4" t="s">
        <v>34</v>
      </c>
      <c r="E15" s="5">
        <v>38</v>
      </c>
      <c r="F15" s="15">
        <v>52</v>
      </c>
      <c r="G15" s="18" t="s">
        <v>46</v>
      </c>
      <c r="H15" s="15">
        <v>19.25</v>
      </c>
      <c r="I15" s="15">
        <v>346.16</v>
      </c>
      <c r="J15" s="6">
        <v>8.5</v>
      </c>
      <c r="K15" s="17">
        <v>3.0202022484631095</v>
      </c>
      <c r="L15" s="7">
        <f t="shared" ref="L15:L21" si="4">K15/SQRT(E15)</f>
        <v>0.48994150084801003</v>
      </c>
      <c r="M15" s="17">
        <v>74.5</v>
      </c>
      <c r="N15" s="17">
        <v>45.136280127894722</v>
      </c>
      <c r="O15" s="17">
        <f t="shared" ref="O15:O21" si="5">N15/SQRT(E15)</f>
        <v>7.3220715069032787</v>
      </c>
      <c r="P15" s="6">
        <v>1.5634309027330275</v>
      </c>
      <c r="Q15" s="17">
        <v>0.37318153010163874</v>
      </c>
      <c r="R15" s="7">
        <f t="shared" ref="R15:R21" si="6">Q15/SQRT(E15)</f>
        <v>6.0538038152840278E-2</v>
      </c>
      <c r="S15" s="17">
        <v>0.71180185791245754</v>
      </c>
      <c r="T15" s="17">
        <v>0.10779700411810741</v>
      </c>
      <c r="U15" s="5">
        <f t="shared" ref="U15:U21" si="7">T15/SQRT(E15)</f>
        <v>1.7486983201678047E-2</v>
      </c>
    </row>
    <row r="16" spans="1:21" x14ac:dyDescent="0.25">
      <c r="A16" s="4" t="s">
        <v>41</v>
      </c>
      <c r="B16" s="4" t="s">
        <v>56</v>
      </c>
      <c r="C16" t="s">
        <v>75</v>
      </c>
      <c r="D16" s="4" t="s">
        <v>25</v>
      </c>
      <c r="E16" s="5">
        <v>40</v>
      </c>
      <c r="F16" s="15">
        <v>41</v>
      </c>
      <c r="G16" s="18" t="s">
        <v>43</v>
      </c>
      <c r="H16" s="15">
        <v>4.32</v>
      </c>
      <c r="I16" s="15">
        <v>802.3</v>
      </c>
      <c r="J16" s="6">
        <v>8.9250000000000007</v>
      </c>
      <c r="K16" s="17">
        <v>3.4964267474094179</v>
      </c>
      <c r="L16" s="7">
        <f t="shared" si="4"/>
        <v>0.55283360968739947</v>
      </c>
      <c r="M16" s="17">
        <v>106.15</v>
      </c>
      <c r="N16" s="17">
        <v>40.089355323532075</v>
      </c>
      <c r="O16" s="17">
        <f t="shared" si="5"/>
        <v>6.3386836375078879</v>
      </c>
      <c r="P16" s="6">
        <v>1.5518543114063941</v>
      </c>
      <c r="Q16" s="17">
        <v>0.43295549925800275</v>
      </c>
      <c r="R16" s="7">
        <f t="shared" si="6"/>
        <v>6.8456275157531471E-2</v>
      </c>
      <c r="S16" s="17">
        <v>0.70013127163955513</v>
      </c>
      <c r="T16" s="17">
        <v>0.15571363523100898</v>
      </c>
      <c r="U16" s="5">
        <f t="shared" si="7"/>
        <v>2.4620487503731379E-2</v>
      </c>
    </row>
    <row r="17" spans="1:21" x14ac:dyDescent="0.25">
      <c r="A17" s="4" t="s">
        <v>41</v>
      </c>
      <c r="B17" s="4" t="s">
        <v>58</v>
      </c>
      <c r="C17" t="s">
        <v>77</v>
      </c>
      <c r="D17" s="4" t="s">
        <v>21</v>
      </c>
      <c r="E17" s="5">
        <v>42</v>
      </c>
      <c r="F17" s="15">
        <v>41</v>
      </c>
      <c r="G17" s="15" t="s">
        <v>43</v>
      </c>
      <c r="H17" s="15">
        <v>7.39</v>
      </c>
      <c r="I17" s="15">
        <v>1199.6099999999999</v>
      </c>
      <c r="J17" s="6">
        <v>10.285714285714286</v>
      </c>
      <c r="K17" s="17">
        <v>3.1490278351612275</v>
      </c>
      <c r="L17" s="7">
        <f t="shared" si="4"/>
        <v>0.48590554408925157</v>
      </c>
      <c r="M17" s="17">
        <v>174.4047619047619</v>
      </c>
      <c r="N17" s="17">
        <v>99.252095763044522</v>
      </c>
      <c r="O17" s="17">
        <f t="shared" si="5"/>
        <v>15.314930866996118</v>
      </c>
      <c r="P17" s="6">
        <v>1.4537383247948124</v>
      </c>
      <c r="Q17" s="17">
        <v>0.40471074494256992</v>
      </c>
      <c r="R17" s="7">
        <f t="shared" si="6"/>
        <v>6.244822371029228E-2</v>
      </c>
      <c r="S17" s="17">
        <v>0.64119672318628063</v>
      </c>
      <c r="T17" s="17">
        <v>0.16918628572437894</v>
      </c>
      <c r="U17" s="5">
        <f t="shared" si="7"/>
        <v>2.6106010654915319E-2</v>
      </c>
    </row>
    <row r="18" spans="1:21" x14ac:dyDescent="0.25">
      <c r="A18" s="4" t="s">
        <v>41</v>
      </c>
      <c r="B18" s="4" t="s">
        <v>57</v>
      </c>
      <c r="C18" t="s">
        <v>76</v>
      </c>
      <c r="D18" s="4" t="s">
        <v>22</v>
      </c>
      <c r="E18" s="5">
        <v>34</v>
      </c>
      <c r="F18" s="15">
        <v>41</v>
      </c>
      <c r="G18" s="15" t="s">
        <v>43</v>
      </c>
      <c r="H18" s="15">
        <v>11.57</v>
      </c>
      <c r="I18" s="15">
        <v>1125.5</v>
      </c>
      <c r="J18" s="6">
        <v>13.441176470588236</v>
      </c>
      <c r="K18" s="17">
        <v>3.7674135205179042</v>
      </c>
      <c r="L18" s="7">
        <f t="shared" si="4"/>
        <v>0.64610608841557871</v>
      </c>
      <c r="M18" s="17">
        <v>139.58823529411765</v>
      </c>
      <c r="N18" s="17">
        <v>47.714503002666206</v>
      </c>
      <c r="O18" s="17">
        <f t="shared" si="5"/>
        <v>8.1829697557352432</v>
      </c>
      <c r="P18" s="6">
        <v>1.542477263726213</v>
      </c>
      <c r="Q18" s="17">
        <v>0.47731647708555647</v>
      </c>
      <c r="R18" s="7">
        <f t="shared" si="6"/>
        <v>8.1859100485379671E-2</v>
      </c>
      <c r="S18" s="17">
        <v>0.63389061769687816</v>
      </c>
      <c r="T18" s="17">
        <v>0.17757510748975422</v>
      </c>
      <c r="U18" s="5">
        <f t="shared" si="7"/>
        <v>3.0453879691021771E-2</v>
      </c>
    </row>
    <row r="19" spans="1:21" x14ac:dyDescent="0.25">
      <c r="A19" s="4" t="s">
        <v>41</v>
      </c>
      <c r="B19" s="4" t="s">
        <v>61</v>
      </c>
      <c r="C19" t="s">
        <v>80</v>
      </c>
      <c r="D19" s="4" t="s">
        <v>28</v>
      </c>
      <c r="E19" s="5">
        <v>40</v>
      </c>
      <c r="F19" s="15">
        <v>41</v>
      </c>
      <c r="G19" s="18" t="s">
        <v>43</v>
      </c>
      <c r="H19" s="15">
        <v>17.23</v>
      </c>
      <c r="I19" s="15">
        <v>1382.68</v>
      </c>
      <c r="J19" s="6">
        <v>15.7</v>
      </c>
      <c r="K19" s="17">
        <v>5.2045345120557585</v>
      </c>
      <c r="L19" s="7">
        <f t="shared" si="4"/>
        <v>0.82290916095246303</v>
      </c>
      <c r="M19" s="17">
        <v>97.125</v>
      </c>
      <c r="N19" s="17">
        <v>33.380623505875768</v>
      </c>
      <c r="O19" s="17">
        <f t="shared" si="5"/>
        <v>5.2779399997561214</v>
      </c>
      <c r="P19" s="6">
        <v>2.1768750498578617</v>
      </c>
      <c r="Q19" s="17">
        <v>0.43900731987202751</v>
      </c>
      <c r="R19" s="7">
        <f t="shared" si="6"/>
        <v>6.9413152014085322E-2</v>
      </c>
      <c r="S19" s="17">
        <v>0.82998744249034717</v>
      </c>
      <c r="T19" s="17">
        <v>8.1950349758781543E-2</v>
      </c>
      <c r="U19" s="5">
        <f t="shared" si="7"/>
        <v>1.2957488014259E-2</v>
      </c>
    </row>
    <row r="20" spans="1:21" x14ac:dyDescent="0.25">
      <c r="A20" s="4" t="s">
        <v>41</v>
      </c>
      <c r="B20" s="4" t="s">
        <v>51</v>
      </c>
      <c r="C20" t="s">
        <v>70</v>
      </c>
      <c r="D20" s="4" t="s">
        <v>27</v>
      </c>
      <c r="E20" s="5">
        <v>40</v>
      </c>
      <c r="F20" s="15">
        <v>41</v>
      </c>
      <c r="G20" s="18" t="s">
        <v>43</v>
      </c>
      <c r="H20" s="15">
        <v>14.39</v>
      </c>
      <c r="I20" s="15">
        <v>1340.32</v>
      </c>
      <c r="J20" s="6">
        <v>15.85</v>
      </c>
      <c r="K20" s="17">
        <v>5.4797997343155833</v>
      </c>
      <c r="L20" s="7">
        <f t="shared" si="4"/>
        <v>0.86643241410113947</v>
      </c>
      <c r="M20" s="17">
        <v>116.175</v>
      </c>
      <c r="N20" s="17">
        <v>64.528223799099464</v>
      </c>
      <c r="O20" s="17">
        <f t="shared" si="5"/>
        <v>10.202808028511889</v>
      </c>
      <c r="P20" s="6">
        <v>2.1174471411522129</v>
      </c>
      <c r="Q20" s="17">
        <v>0.43869850693538098</v>
      </c>
      <c r="R20" s="7">
        <f t="shared" si="6"/>
        <v>6.9364324401548896E-2</v>
      </c>
      <c r="S20" s="17">
        <v>0.81350506674386058</v>
      </c>
      <c r="T20" s="17">
        <v>9.4829255290262773E-2</v>
      </c>
      <c r="U20" s="5">
        <f t="shared" si="7"/>
        <v>1.4993821776740102E-2</v>
      </c>
    </row>
    <row r="21" spans="1:21" ht="15.75" thickBot="1" x14ac:dyDescent="0.3">
      <c r="A21" s="8" t="s">
        <v>41</v>
      </c>
      <c r="B21" s="8" t="s">
        <v>52</v>
      </c>
      <c r="C21" s="9" t="s">
        <v>71</v>
      </c>
      <c r="D21" s="8" t="s">
        <v>24</v>
      </c>
      <c r="E21" s="10">
        <v>40</v>
      </c>
      <c r="F21" s="9">
        <v>42</v>
      </c>
      <c r="G21" s="24" t="s">
        <v>42</v>
      </c>
      <c r="H21" s="9">
        <v>26.6</v>
      </c>
      <c r="I21" s="9">
        <v>967.03</v>
      </c>
      <c r="J21" s="11">
        <v>23.425000000000001</v>
      </c>
      <c r="K21" s="12">
        <v>5.0173417213418885</v>
      </c>
      <c r="L21" s="13">
        <f t="shared" si="4"/>
        <v>0.79331138194151074</v>
      </c>
      <c r="M21" s="12">
        <v>157.67500000000001</v>
      </c>
      <c r="N21" s="12">
        <v>55.2344130467174</v>
      </c>
      <c r="O21" s="12">
        <f t="shared" si="5"/>
        <v>8.7333275225073645</v>
      </c>
      <c r="P21" s="11">
        <v>2.4231467504698516</v>
      </c>
      <c r="Q21" s="12">
        <v>0.29078743023182757</v>
      </c>
      <c r="R21" s="13">
        <f t="shared" si="6"/>
        <v>4.5977529723993972E-2</v>
      </c>
      <c r="S21" s="12">
        <v>0.8489400082259545</v>
      </c>
      <c r="T21" s="12">
        <v>6.0562416407757717E-2</v>
      </c>
      <c r="U21" s="10">
        <f t="shared" si="7"/>
        <v>9.5757588226033571E-3</v>
      </c>
    </row>
    <row r="22" spans="1:2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</sheetData>
  <autoFilter ref="A2:U2" xr:uid="{F918B765-BA65-414E-A05E-94C7312BCEE2}">
    <sortState xmlns:xlrd2="http://schemas.microsoft.com/office/spreadsheetml/2017/richdata2" ref="A3:U23">
      <sortCondition ref="J2"/>
    </sortState>
  </autoFilter>
  <mergeCells count="5">
    <mergeCell ref="F1:I1"/>
    <mergeCell ref="J1:L1"/>
    <mergeCell ref="M1:O1"/>
    <mergeCell ref="P1:R1"/>
    <mergeCell ref="S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AF992-2039-493F-9D9B-7AE5788BFAB1}">
  <dimension ref="A1:E46"/>
  <sheetViews>
    <sheetView tabSelected="1" workbookViewId="0">
      <selection activeCell="B14" sqref="B14"/>
    </sheetView>
  </sheetViews>
  <sheetFormatPr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5" spans="1:1" x14ac:dyDescent="0.25">
      <c r="A5" t="s">
        <v>99</v>
      </c>
    </row>
    <row r="7" spans="1:1" x14ac:dyDescent="0.25">
      <c r="A7" s="30" t="s">
        <v>136</v>
      </c>
    </row>
    <row r="8" spans="1:1" x14ac:dyDescent="0.25">
      <c r="A8" t="s">
        <v>90</v>
      </c>
    </row>
    <row r="9" spans="1:1" x14ac:dyDescent="0.25">
      <c r="A9" t="s">
        <v>92</v>
      </c>
    </row>
    <row r="10" spans="1:1" x14ac:dyDescent="0.25">
      <c r="A10" t="s">
        <v>93</v>
      </c>
    </row>
    <row r="12" spans="1:1" x14ac:dyDescent="0.25">
      <c r="A12" s="30" t="s">
        <v>137</v>
      </c>
    </row>
    <row r="13" spans="1:1" x14ac:dyDescent="0.25">
      <c r="A13" t="s">
        <v>94</v>
      </c>
    </row>
    <row r="14" spans="1:1" x14ac:dyDescent="0.25">
      <c r="A14" t="s">
        <v>95</v>
      </c>
    </row>
    <row r="16" spans="1:1" x14ac:dyDescent="0.25">
      <c r="A16" s="30" t="s">
        <v>96</v>
      </c>
    </row>
    <row r="17" spans="1:5" x14ac:dyDescent="0.25">
      <c r="A17" t="s">
        <v>97</v>
      </c>
    </row>
    <row r="18" spans="1:5" x14ac:dyDescent="0.25">
      <c r="A18" t="s">
        <v>98</v>
      </c>
    </row>
    <row r="19" spans="1:5" x14ac:dyDescent="0.25">
      <c r="A19" t="s">
        <v>100</v>
      </c>
    </row>
    <row r="21" spans="1:5" x14ac:dyDescent="0.25">
      <c r="A21" s="30" t="s">
        <v>101</v>
      </c>
    </row>
    <row r="22" spans="1:5" ht="16.5" customHeight="1" x14ac:dyDescent="0.25">
      <c r="A22" t="s">
        <v>135</v>
      </c>
    </row>
    <row r="27" spans="1:5" x14ac:dyDescent="0.25">
      <c r="A27" s="30" t="s">
        <v>102</v>
      </c>
    </row>
    <row r="28" spans="1:5" x14ac:dyDescent="0.25">
      <c r="A28" s="30" t="s">
        <v>103</v>
      </c>
      <c r="B28" s="30" t="s">
        <v>104</v>
      </c>
      <c r="C28" s="30" t="s">
        <v>40</v>
      </c>
      <c r="D28" s="30" t="s">
        <v>105</v>
      </c>
      <c r="E28" s="30" t="s">
        <v>106</v>
      </c>
    </row>
    <row r="29" spans="1:5" x14ac:dyDescent="0.25">
      <c r="A29" t="s">
        <v>107</v>
      </c>
      <c r="B29" t="s">
        <v>108</v>
      </c>
      <c r="C29" t="s">
        <v>109</v>
      </c>
      <c r="D29" t="s">
        <v>110</v>
      </c>
    </row>
    <row r="30" spans="1:5" x14ac:dyDescent="0.25">
      <c r="A30" t="s">
        <v>111</v>
      </c>
      <c r="B30" t="s">
        <v>112</v>
      </c>
      <c r="C30" t="s">
        <v>113</v>
      </c>
      <c r="D30" t="s">
        <v>114</v>
      </c>
    </row>
    <row r="31" spans="1:5" x14ac:dyDescent="0.25">
      <c r="A31" t="s">
        <v>115</v>
      </c>
      <c r="B31" t="s">
        <v>112</v>
      </c>
      <c r="C31" t="s">
        <v>113</v>
      </c>
      <c r="D31" t="s">
        <v>116</v>
      </c>
    </row>
    <row r="33" spans="1:5" x14ac:dyDescent="0.25">
      <c r="A33" s="30" t="s">
        <v>117</v>
      </c>
    </row>
    <row r="34" spans="1:5" x14ac:dyDescent="0.25">
      <c r="A34" t="s">
        <v>107</v>
      </c>
      <c r="B34" t="s">
        <v>118</v>
      </c>
      <c r="C34" t="s">
        <v>109</v>
      </c>
      <c r="D34" t="s">
        <v>110</v>
      </c>
    </row>
    <row r="35" spans="1:5" x14ac:dyDescent="0.25">
      <c r="A35" t="s">
        <v>111</v>
      </c>
      <c r="B35" t="s">
        <v>112</v>
      </c>
      <c r="C35" t="s">
        <v>119</v>
      </c>
      <c r="D35" t="s">
        <v>120</v>
      </c>
      <c r="E35" t="s">
        <v>121</v>
      </c>
    </row>
    <row r="36" spans="1:5" x14ac:dyDescent="0.25">
      <c r="A36" t="s">
        <v>115</v>
      </c>
      <c r="B36" t="s">
        <v>112</v>
      </c>
      <c r="C36" t="s">
        <v>119</v>
      </c>
      <c r="D36" t="s">
        <v>122</v>
      </c>
      <c r="E36" t="s">
        <v>121</v>
      </c>
    </row>
    <row r="38" spans="1:5" x14ac:dyDescent="0.25">
      <c r="A38" s="30" t="s">
        <v>123</v>
      </c>
    </row>
    <row r="39" spans="1:5" x14ac:dyDescent="0.25">
      <c r="A39" t="s">
        <v>107</v>
      </c>
      <c r="B39" t="s">
        <v>124</v>
      </c>
      <c r="C39" t="s">
        <v>125</v>
      </c>
      <c r="D39" t="s">
        <v>110</v>
      </c>
      <c r="E39" t="s">
        <v>126</v>
      </c>
    </row>
    <row r="40" spans="1:5" x14ac:dyDescent="0.25">
      <c r="A40" t="s">
        <v>111</v>
      </c>
      <c r="B40" t="s">
        <v>127</v>
      </c>
      <c r="C40" t="s">
        <v>128</v>
      </c>
      <c r="D40" t="s">
        <v>120</v>
      </c>
    </row>
    <row r="41" spans="1:5" x14ac:dyDescent="0.25">
      <c r="A41" t="s">
        <v>115</v>
      </c>
      <c r="B41" t="s">
        <v>127</v>
      </c>
      <c r="C41" t="s">
        <v>128</v>
      </c>
      <c r="D41" t="s">
        <v>122</v>
      </c>
    </row>
    <row r="43" spans="1:5" x14ac:dyDescent="0.25">
      <c r="A43" s="30" t="s">
        <v>129</v>
      </c>
    </row>
    <row r="44" spans="1:5" x14ac:dyDescent="0.25">
      <c r="A44" t="s">
        <v>107</v>
      </c>
      <c r="B44" t="s">
        <v>130</v>
      </c>
      <c r="C44" t="s">
        <v>109</v>
      </c>
      <c r="D44" t="s">
        <v>110</v>
      </c>
    </row>
    <row r="45" spans="1:5" x14ac:dyDescent="0.25">
      <c r="A45" t="s">
        <v>111</v>
      </c>
      <c r="B45" t="s">
        <v>131</v>
      </c>
      <c r="C45" t="s">
        <v>132</v>
      </c>
      <c r="D45" t="s">
        <v>114</v>
      </c>
      <c r="E45" t="s">
        <v>133</v>
      </c>
    </row>
    <row r="46" spans="1:5" x14ac:dyDescent="0.25">
      <c r="A46" t="s">
        <v>115</v>
      </c>
      <c r="B46" t="s">
        <v>127</v>
      </c>
      <c r="C46" t="s">
        <v>134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NEON and ESU Summary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</cp:lastModifiedBy>
  <dcterms:created xsi:type="dcterms:W3CDTF">2020-11-01T19:59:10Z</dcterms:created>
  <dcterms:modified xsi:type="dcterms:W3CDTF">2020-12-11T18:56:07Z</dcterms:modified>
</cp:coreProperties>
</file>