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4620" yWindow="4725" windowWidth="16605" windowHeight="9435"/>
  </bookViews>
  <sheets>
    <sheet name="Read This First" sheetId="8" r:id="rId1"/>
    <sheet name="Standard Error" sheetId="5" r:id="rId2"/>
    <sheet name="Bar Graph" sheetId="13" r:id="rId3"/>
    <sheet name="Bar Graph 2" sheetId="14" r:id="rId4"/>
    <sheet name="Error Bars" sheetId="15" r:id="rId5"/>
    <sheet name="Error Bars 2" sheetId="12" r:id="rId6"/>
    <sheet name="Exercise" sheetId="9" r:id="rId7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0" i="12" l="1"/>
  <c r="E19" i="12"/>
  <c r="E20" i="12"/>
  <c r="D19" i="12"/>
  <c r="C13" i="12"/>
  <c r="E2" i="12"/>
  <c r="E3" i="12"/>
  <c r="E4" i="12"/>
  <c r="E5" i="12"/>
  <c r="E6" i="12"/>
  <c r="E7" i="12"/>
  <c r="E8" i="12"/>
  <c r="E9" i="12"/>
  <c r="E10" i="12"/>
  <c r="E11" i="12"/>
  <c r="E14" i="12"/>
  <c r="E15" i="12"/>
  <c r="E16" i="12"/>
  <c r="E18" i="12"/>
  <c r="B13" i="12"/>
  <c r="D2" i="12"/>
  <c r="D3" i="12"/>
  <c r="D4" i="12"/>
  <c r="D5" i="12"/>
  <c r="D6" i="12"/>
  <c r="D7" i="12"/>
  <c r="D8" i="12"/>
  <c r="D9" i="12"/>
  <c r="D10" i="12"/>
  <c r="D11" i="12"/>
  <c r="D14" i="12"/>
  <c r="D15" i="12"/>
  <c r="D16" i="12"/>
  <c r="D18" i="12"/>
  <c r="E17" i="12"/>
  <c r="D17" i="12"/>
  <c r="E19" i="15"/>
  <c r="E20" i="15"/>
  <c r="D19" i="15"/>
  <c r="D20" i="15"/>
  <c r="C13" i="15"/>
  <c r="E2" i="15"/>
  <c r="E3" i="15"/>
  <c r="E4" i="15"/>
  <c r="E5" i="15"/>
  <c r="E6" i="15"/>
  <c r="E7" i="15"/>
  <c r="E8" i="15"/>
  <c r="E9" i="15"/>
  <c r="E10" i="15"/>
  <c r="E11" i="15"/>
  <c r="E14" i="15"/>
  <c r="E15" i="15"/>
  <c r="E16" i="15"/>
  <c r="E18" i="15"/>
  <c r="B13" i="15"/>
  <c r="D2" i="15"/>
  <c r="D3" i="15"/>
  <c r="D4" i="15"/>
  <c r="D5" i="15"/>
  <c r="D6" i="15"/>
  <c r="D7" i="15"/>
  <c r="D8" i="15"/>
  <c r="D9" i="15"/>
  <c r="D10" i="15"/>
  <c r="D11" i="15"/>
  <c r="D14" i="15"/>
  <c r="D15" i="15"/>
  <c r="D16" i="15"/>
  <c r="D18" i="15"/>
  <c r="E17" i="15"/>
  <c r="D17" i="15"/>
  <c r="E19" i="14"/>
  <c r="E20" i="14"/>
  <c r="D19" i="14"/>
  <c r="D20" i="14"/>
  <c r="C13" i="14"/>
  <c r="E2" i="14"/>
  <c r="E3" i="14"/>
  <c r="E4" i="14"/>
  <c r="E5" i="14"/>
  <c r="E6" i="14"/>
  <c r="E7" i="14"/>
  <c r="E8" i="14"/>
  <c r="E9" i="14"/>
  <c r="E10" i="14"/>
  <c r="E11" i="14"/>
  <c r="E14" i="14"/>
  <c r="E15" i="14"/>
  <c r="E16" i="14"/>
  <c r="E18" i="14"/>
  <c r="B13" i="14"/>
  <c r="D2" i="14"/>
  <c r="D3" i="14"/>
  <c r="D4" i="14"/>
  <c r="D5" i="14"/>
  <c r="D6" i="14"/>
  <c r="D7" i="14"/>
  <c r="D8" i="14"/>
  <c r="D9" i="14"/>
  <c r="D10" i="14"/>
  <c r="D11" i="14"/>
  <c r="D14" i="14"/>
  <c r="D15" i="14"/>
  <c r="D16" i="14"/>
  <c r="D18" i="14"/>
  <c r="E17" i="14"/>
  <c r="D17" i="14"/>
  <c r="E19" i="13"/>
  <c r="E20" i="13"/>
  <c r="E14" i="13"/>
  <c r="E15" i="13"/>
  <c r="E16" i="13"/>
  <c r="E18" i="13"/>
  <c r="E17" i="13"/>
  <c r="E3" i="13"/>
  <c r="E4" i="13"/>
  <c r="E5" i="13"/>
  <c r="E6" i="13"/>
  <c r="E7" i="13"/>
  <c r="E8" i="13"/>
  <c r="E9" i="13"/>
  <c r="E10" i="13"/>
  <c r="E11" i="13"/>
  <c r="E2" i="13"/>
  <c r="C13" i="13"/>
  <c r="D19" i="13"/>
  <c r="D20" i="13"/>
  <c r="B13" i="13"/>
  <c r="D2" i="13"/>
  <c r="D3" i="13"/>
  <c r="D4" i="13"/>
  <c r="D5" i="13"/>
  <c r="D6" i="13"/>
  <c r="D7" i="13"/>
  <c r="D8" i="13"/>
  <c r="D9" i="13"/>
  <c r="D10" i="13"/>
  <c r="D11" i="13"/>
  <c r="D14" i="13"/>
  <c r="D15" i="13"/>
  <c r="D16" i="13"/>
  <c r="D18" i="13"/>
  <c r="D17" i="13"/>
  <c r="D20" i="5"/>
  <c r="D19" i="5"/>
  <c r="B13" i="5"/>
  <c r="D2" i="5"/>
  <c r="D3" i="5"/>
  <c r="D4" i="5"/>
  <c r="D5" i="5"/>
  <c r="D6" i="5"/>
  <c r="D7" i="5"/>
  <c r="D8" i="5"/>
  <c r="D9" i="5"/>
  <c r="D10" i="5"/>
  <c r="D11" i="5"/>
  <c r="D14" i="5"/>
  <c r="D15" i="5"/>
  <c r="D16" i="5"/>
  <c r="D18" i="5"/>
  <c r="D17" i="5"/>
</calcChain>
</file>

<file path=xl/sharedStrings.xml><?xml version="1.0" encoding="utf-8"?>
<sst xmlns="http://schemas.openxmlformats.org/spreadsheetml/2006/main" count="121" uniqueCount="27">
  <si>
    <t>Mean</t>
  </si>
  <si>
    <t>Yellow highlights mark locations referred to in boxes.</t>
  </si>
  <si>
    <t>Variance</t>
  </si>
  <si>
    <t>Petri Dishes</t>
  </si>
  <si>
    <r>
      <t>Dark (</t>
    </r>
    <r>
      <rPr>
        <b/>
        <i/>
        <sz val="11"/>
        <color theme="1"/>
        <rFont val="Calibri"/>
        <family val="2"/>
        <scheme val="minor"/>
      </rPr>
      <t>x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) (mm)</t>
    </r>
  </si>
  <si>
    <t>1 and 2</t>
  </si>
  <si>
    <t>3 and 4</t>
  </si>
  <si>
    <t>5 and 6</t>
  </si>
  <si>
    <t>7 and 8</t>
  </si>
  <si>
    <t>9 and 10</t>
  </si>
  <si>
    <t>11 and 12</t>
  </si>
  <si>
    <t>13 and 14</t>
  </si>
  <si>
    <t>15 and 16</t>
  </si>
  <si>
    <t>17 and 18</t>
  </si>
  <si>
    <t>19 and 20</t>
  </si>
  <si>
    <r>
      <t>Light (</t>
    </r>
    <r>
      <rPr>
        <b/>
        <i/>
        <sz val="11"/>
        <color theme="1"/>
        <rFont val="Calibri"/>
        <family val="2"/>
        <scheme val="minor"/>
      </rPr>
      <t>x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 (mm)</t>
    </r>
  </si>
  <si>
    <r>
      <t>Dark (</t>
    </r>
    <r>
      <rPr>
        <b/>
        <i/>
        <sz val="11"/>
        <color theme="1"/>
        <rFont val="Calibri"/>
        <family val="2"/>
        <scheme val="minor"/>
      </rPr>
      <t>x</t>
    </r>
    <r>
      <rPr>
        <b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 xml:space="preserve"> - mean </t>
    </r>
    <r>
      <rPr>
        <b/>
        <i/>
        <sz val="11"/>
        <color theme="1"/>
        <rFont val="Calibri"/>
        <family val="2"/>
        <scheme val="minor"/>
      </rPr>
      <t>x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)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</si>
  <si>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Sum of Squares</t>
  </si>
  <si>
    <t>Standard Error of the Mean</t>
  </si>
  <si>
    <t>95% Confidence Interval</t>
  </si>
  <si>
    <r>
      <t>Light (</t>
    </r>
    <r>
      <rPr>
        <b/>
        <i/>
        <sz val="11"/>
        <color theme="1"/>
        <rFont val="Calibri"/>
        <family val="2"/>
        <scheme val="minor"/>
      </rPr>
      <t>x</t>
    </r>
    <r>
      <rPr>
        <b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 xml:space="preserve"> - mean </t>
    </r>
    <r>
      <rPr>
        <b/>
        <i/>
        <sz val="11"/>
        <color theme="1"/>
        <rFont val="Calibri"/>
        <family val="2"/>
        <scheme val="minor"/>
      </rPr>
      <t>x</t>
    </r>
    <r>
      <rPr>
        <b/>
        <i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</si>
  <si>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Standard Deviation using a Function</t>
  </si>
  <si>
    <t>1977 Beak Depth (mm)</t>
  </si>
  <si>
    <t>1978 Beak Depth (mm)</t>
  </si>
  <si>
    <t>95% Confidence Interval using a Function</t>
  </si>
  <si>
    <t>Standard Deviation using Sum of Squares</t>
  </si>
  <si>
    <t>Version 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</si>
</sst>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i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0" borderId="0" xfId="0" applyFill="1"/>
    <xf numFmtId="0" fontId="1" fillId="3" borderId="0" xfId="0" applyFont="1" applyFill="1"/>
    <xf numFmtId="0" fontId="2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 applyFill="1"/>
    <xf numFmtId="0" fontId="1" fillId="0" borderId="0" xfId="0" applyFont="1" applyFill="1"/>
    <xf numFmtId="0" fontId="0" fillId="0" borderId="0" xfId="0" applyAlignment="1">
      <alignment horizontal="right"/>
    </xf>
    <xf numFmtId="0" fontId="0" fillId="0" borderId="0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'Bar Graph 2'!$B$1</c:f>
              <c:strCache>
                <c:ptCount val="1"/>
                <c:pt idx="0">
                  <c:v>Dark (x1) (mm)</c:v>
                </c:pt>
              </c:strCache>
            </c:strRef>
          </c:tx>
          <c:invertIfNegative val="0"/>
          <c:val>
            <c:numRef>
              <c:f>'Bar Graph 2'!$B$2:$B$11</c:f>
              <c:numCache>
                <c:formatCode>General</c:formatCode>
                <c:ptCount val="10"/>
                <c:pt idx="0">
                  <c:v>12</c:v>
                </c:pt>
                <c:pt idx="1">
                  <c:v>8</c:v>
                </c:pt>
                <c:pt idx="2">
                  <c:v>15</c:v>
                </c:pt>
                <c:pt idx="3">
                  <c:v>13</c:v>
                </c:pt>
                <c:pt idx="4">
                  <c:v>6</c:v>
                </c:pt>
                <c:pt idx="5">
                  <c:v>4</c:v>
                </c:pt>
                <c:pt idx="6">
                  <c:v>13</c:v>
                </c:pt>
                <c:pt idx="7">
                  <c:v>14</c:v>
                </c:pt>
                <c:pt idx="8">
                  <c:v>5</c:v>
                </c:pt>
                <c:pt idx="9">
                  <c:v>6</c:v>
                </c:pt>
              </c:numCache>
            </c:numRef>
          </c:val>
        </c:ser>
        <c:ser>
          <c:idx val="1"/>
          <c:order val="1"/>
          <c:tx>
            <c:strRef>
              <c:f>'Bar Graph 2'!$C$1</c:f>
              <c:strCache>
                <c:ptCount val="1"/>
                <c:pt idx="0">
                  <c:v>Light (x2) (mm)</c:v>
                </c:pt>
              </c:strCache>
            </c:strRef>
          </c:tx>
          <c:invertIfNegative val="0"/>
          <c:val>
            <c:numRef>
              <c:f>'Bar Graph 2'!$C$2:$C$11</c:f>
              <c:numCache>
                <c:formatCode>General</c:formatCode>
                <c:ptCount val="10"/>
                <c:pt idx="0">
                  <c:v>18</c:v>
                </c:pt>
                <c:pt idx="1">
                  <c:v>22</c:v>
                </c:pt>
                <c:pt idx="2">
                  <c:v>17</c:v>
                </c:pt>
                <c:pt idx="3">
                  <c:v>23</c:v>
                </c:pt>
                <c:pt idx="4">
                  <c:v>16</c:v>
                </c:pt>
                <c:pt idx="5">
                  <c:v>18</c:v>
                </c:pt>
                <c:pt idx="6">
                  <c:v>22</c:v>
                </c:pt>
                <c:pt idx="7">
                  <c:v>12</c:v>
                </c:pt>
                <c:pt idx="8">
                  <c:v>19</c:v>
                </c:pt>
                <c:pt idx="9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08384"/>
        <c:axId val="99809920"/>
      </c:barChart>
      <c:catAx>
        <c:axId val="99808384"/>
        <c:scaling>
          <c:orientation val="minMax"/>
        </c:scaling>
        <c:delete val="0"/>
        <c:axPos val="b"/>
        <c:majorTickMark val="out"/>
        <c:minorTickMark val="none"/>
        <c:tickLblPos val="nextTo"/>
        <c:crossAx val="99809920"/>
        <c:crosses val="autoZero"/>
        <c:auto val="1"/>
        <c:lblAlgn val="ctr"/>
        <c:lblOffset val="100"/>
        <c:noMultiLvlLbl val="0"/>
      </c:catAx>
      <c:valAx>
        <c:axId val="99809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808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05892597219725E-2"/>
          <c:y val="4.4462802805387031E-2"/>
          <c:w val="0.71511217374860692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'Error Bars'!$B$13:$C$13</c:f>
              <c:numCache>
                <c:formatCode>General</c:formatCode>
                <c:ptCount val="2"/>
                <c:pt idx="0">
                  <c:v>9.6</c:v>
                </c:pt>
                <c:pt idx="1">
                  <c:v>18.399999999999999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50880"/>
        <c:axId val="99852672"/>
      </c:barChart>
      <c:catAx>
        <c:axId val="9985088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99852672"/>
        <c:crosses val="autoZero"/>
        <c:auto val="1"/>
        <c:lblAlgn val="ctr"/>
        <c:lblOffset val="100"/>
        <c:noMultiLvlLbl val="0"/>
      </c:catAx>
      <c:valAx>
        <c:axId val="99852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850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'Error Bars'!$B$1:$C$1</c:f>
              <c:strCache>
                <c:ptCount val="2"/>
                <c:pt idx="0">
                  <c:v>Dark (x1) (mm)</c:v>
                </c:pt>
                <c:pt idx="1">
                  <c:v>Light (x2) (mm)</c:v>
                </c:pt>
              </c:strCache>
            </c:strRef>
          </c:cat>
          <c:val>
            <c:numRef>
              <c:f>'Error Bars'!$B$13:$C$13</c:f>
              <c:numCache>
                <c:formatCode>General</c:formatCode>
                <c:ptCount val="2"/>
                <c:pt idx="0">
                  <c:v>9.6</c:v>
                </c:pt>
                <c:pt idx="1">
                  <c:v>18.399999999999999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34080"/>
        <c:axId val="106335616"/>
      </c:barChart>
      <c:catAx>
        <c:axId val="106334080"/>
        <c:scaling>
          <c:orientation val="minMax"/>
        </c:scaling>
        <c:delete val="0"/>
        <c:axPos val="b"/>
        <c:majorTickMark val="out"/>
        <c:minorTickMark val="none"/>
        <c:tickLblPos val="nextTo"/>
        <c:crossAx val="106335616"/>
        <c:crosses val="autoZero"/>
        <c:auto val="1"/>
        <c:lblAlgn val="ctr"/>
        <c:lblOffset val="100"/>
        <c:noMultiLvlLbl val="0"/>
      </c:catAx>
      <c:valAx>
        <c:axId val="106335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3340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'Error Bars 2'!$D$17:$E$17</c:f>
                <c:numCache>
                  <c:formatCode>General</c:formatCode>
                  <c:ptCount val="2"/>
                  <c:pt idx="0">
                    <c:v>1.3266499161421599</c:v>
                  </c:pt>
                  <c:pt idx="1">
                    <c:v>1.0456258094238746</c:v>
                  </c:pt>
                </c:numCache>
              </c:numRef>
            </c:plus>
            <c:minus>
              <c:numRef>
                <c:f>'Error Bars 2'!$D$17:$E$17</c:f>
                <c:numCache>
                  <c:formatCode>General</c:formatCode>
                  <c:ptCount val="2"/>
                  <c:pt idx="0">
                    <c:v>1.3266499161421599</c:v>
                  </c:pt>
                  <c:pt idx="1">
                    <c:v>1.0456258094238746</c:v>
                  </c:pt>
                </c:numCache>
              </c:numRef>
            </c:minus>
          </c:errBars>
          <c:cat>
            <c:strRef>
              <c:f>'Error Bars 2'!$B$1:$C$1</c:f>
              <c:strCache>
                <c:ptCount val="2"/>
                <c:pt idx="0">
                  <c:v>Dark (x1) (mm)</c:v>
                </c:pt>
                <c:pt idx="1">
                  <c:v>Light (x2) (mm)</c:v>
                </c:pt>
              </c:strCache>
            </c:strRef>
          </c:cat>
          <c:val>
            <c:numRef>
              <c:f>'Error Bars 2'!$B$13:$C$13</c:f>
              <c:numCache>
                <c:formatCode>General</c:formatCode>
                <c:ptCount val="2"/>
                <c:pt idx="0">
                  <c:v>9.6</c:v>
                </c:pt>
                <c:pt idx="1">
                  <c:v>18.399999999999999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973632"/>
        <c:axId val="105975168"/>
      </c:barChart>
      <c:catAx>
        <c:axId val="105973632"/>
        <c:scaling>
          <c:orientation val="minMax"/>
        </c:scaling>
        <c:delete val="0"/>
        <c:axPos val="b"/>
        <c:majorTickMark val="out"/>
        <c:minorTickMark val="none"/>
        <c:tickLblPos val="nextTo"/>
        <c:crossAx val="105975168"/>
        <c:crosses val="autoZero"/>
        <c:auto val="1"/>
        <c:lblAlgn val="ctr"/>
        <c:lblOffset val="100"/>
        <c:noMultiLvlLbl val="0"/>
      </c:catAx>
      <c:valAx>
        <c:axId val="105975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973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chart" Target="../charts/chart3.xml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7</xdr:row>
      <xdr:rowOff>66674</xdr:rowOff>
    </xdr:from>
    <xdr:to>
      <xdr:col>6</xdr:col>
      <xdr:colOff>133351</xdr:colOff>
      <xdr:row>15</xdr:row>
      <xdr:rowOff>19049</xdr:rowOff>
    </xdr:to>
    <xdr:sp macro="" textlink="">
      <xdr:nvSpPr>
        <xdr:cNvPr id="2" name="Flowchart: Alternate Process 1"/>
        <xdr:cNvSpPr/>
      </xdr:nvSpPr>
      <xdr:spPr>
        <a:xfrm>
          <a:off x="666751" y="1400174"/>
          <a:ext cx="3124200" cy="1476375"/>
        </a:xfrm>
        <a:prstGeom prst="flowChartAlternate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aseline="0"/>
            <a:t>In this tutorial, information is presented in blue  boxes.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An Excel file usually consists of multiple pages  (called </a:t>
          </a:r>
          <a:r>
            <a:rPr lang="en-US" sz="1100" b="1" i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Worksheets</a:t>
          </a:r>
          <a:r>
            <a:rPr lang="en-US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) </a:t>
          </a:r>
          <a:r>
            <a:rPr lang="en-US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that</a:t>
          </a: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can be accessed by clicking on tabs that appear at the bottom of the window.</a:t>
          </a:r>
          <a:endParaRPr lang="en-US">
            <a:effectLst/>
          </a:endParaRPr>
        </a:p>
        <a:p>
          <a:pPr algn="l"/>
          <a:r>
            <a:rPr lang="en-US" sz="1100" baseline="0"/>
            <a:t> </a:t>
          </a:r>
          <a:endParaRPr lang="en-US" sz="1100"/>
        </a:p>
      </xdr:txBody>
    </xdr:sp>
    <xdr:clientData/>
  </xdr:twoCellAnchor>
  <xdr:twoCellAnchor>
    <xdr:from>
      <xdr:col>1</xdr:col>
      <xdr:colOff>28575</xdr:colOff>
      <xdr:row>16</xdr:row>
      <xdr:rowOff>114300</xdr:rowOff>
    </xdr:from>
    <xdr:to>
      <xdr:col>6</xdr:col>
      <xdr:colOff>95250</xdr:colOff>
      <xdr:row>21</xdr:row>
      <xdr:rowOff>114300</xdr:rowOff>
    </xdr:to>
    <xdr:sp macro="" textlink="">
      <xdr:nvSpPr>
        <xdr:cNvPr id="3" name="Flowchart: Alternate Process 2"/>
        <xdr:cNvSpPr/>
      </xdr:nvSpPr>
      <xdr:spPr>
        <a:xfrm>
          <a:off x="638175" y="3162300"/>
          <a:ext cx="3114675" cy="952500"/>
        </a:xfrm>
        <a:prstGeom prst="flowChartAlternateProcess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Instructions are in purple boxes.</a:t>
          </a:r>
          <a:endParaRPr lang="en-US">
            <a:effectLst/>
          </a:endParaRPr>
        </a:p>
        <a:p>
          <a:pPr algn="l"/>
          <a:endParaRPr lang="en-US" sz="1100" b="1" baseline="0"/>
        </a:p>
        <a:p>
          <a:pPr algn="l"/>
          <a:r>
            <a:rPr lang="en-US" sz="1100" b="0" baseline="0"/>
            <a:t>Click on the worksheet tabs from left to right to follow the tutorials on each page.</a:t>
          </a:r>
        </a:p>
      </xdr:txBody>
    </xdr:sp>
    <xdr:clientData/>
  </xdr:twoCellAnchor>
  <xdr:twoCellAnchor>
    <xdr:from>
      <xdr:col>1</xdr:col>
      <xdr:colOff>47625</xdr:colOff>
      <xdr:row>22</xdr:row>
      <xdr:rowOff>180976</xdr:rowOff>
    </xdr:from>
    <xdr:to>
      <xdr:col>6</xdr:col>
      <xdr:colOff>114300</xdr:colOff>
      <xdr:row>25</xdr:row>
      <xdr:rowOff>142876</xdr:rowOff>
    </xdr:to>
    <xdr:sp macro="" textlink="">
      <xdr:nvSpPr>
        <xdr:cNvPr id="4" name="Flowchart: Alternate Process 3"/>
        <xdr:cNvSpPr/>
      </xdr:nvSpPr>
      <xdr:spPr>
        <a:xfrm>
          <a:off x="657225" y="4371976"/>
          <a:ext cx="3114675" cy="533400"/>
        </a:xfrm>
        <a:prstGeom prst="flowChartAlternate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aseline="0"/>
            <a:t>Exercises are presented in red boxes.</a:t>
          </a:r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314324</xdr:colOff>
      <xdr:row>6</xdr:row>
      <xdr:rowOff>141256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19624" cy="1284256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29</xdr:row>
      <xdr:rowOff>85726</xdr:rowOff>
    </xdr:from>
    <xdr:to>
      <xdr:col>5</xdr:col>
      <xdr:colOff>600075</xdr:colOff>
      <xdr:row>34</xdr:row>
      <xdr:rowOff>114300</xdr:rowOff>
    </xdr:to>
    <xdr:sp macro="" textlink="">
      <xdr:nvSpPr>
        <xdr:cNvPr id="6" name="Rounded Rectangle 5"/>
        <xdr:cNvSpPr/>
      </xdr:nvSpPr>
      <xdr:spPr>
        <a:xfrm>
          <a:off x="723900" y="5610226"/>
          <a:ext cx="2924175" cy="98107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You can also use Excel's built-in help function </a:t>
          </a:r>
          <a:r>
            <a:rPr lang="en-US" sz="1100" baseline="0"/>
            <a:t>by pressing F1. Depending on the Excel version and configuration, this may require an internet connection.</a:t>
          </a:r>
          <a:endParaRPr lang="en-US" sz="1100"/>
        </a:p>
      </xdr:txBody>
    </xdr:sp>
    <xdr:clientData/>
  </xdr:twoCellAnchor>
  <xdr:twoCellAnchor>
    <xdr:from>
      <xdr:col>1</xdr:col>
      <xdr:colOff>152400</xdr:colOff>
      <xdr:row>36</xdr:row>
      <xdr:rowOff>0</xdr:rowOff>
    </xdr:from>
    <xdr:to>
      <xdr:col>5</xdr:col>
      <xdr:colOff>590550</xdr:colOff>
      <xdr:row>40</xdr:row>
      <xdr:rowOff>57150</xdr:rowOff>
    </xdr:to>
    <xdr:sp macro="" textlink="">
      <xdr:nvSpPr>
        <xdr:cNvPr id="7" name="Flowchart: Alternate Process 6"/>
        <xdr:cNvSpPr/>
      </xdr:nvSpPr>
      <xdr:spPr>
        <a:xfrm>
          <a:off x="762000" y="6858000"/>
          <a:ext cx="2876550" cy="819150"/>
        </a:xfrm>
        <a:prstGeom prst="flowChartAlternate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This</a:t>
          </a:r>
          <a:r>
            <a:rPr lang="en-US" sz="1100" baseline="0"/>
            <a:t> tutorial was developed in Excel 2010. Not all features and functions may work the same way in earlier or later  versions of Excel.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19044</xdr:colOff>
      <xdr:row>24</xdr:row>
      <xdr:rowOff>9525</xdr:rowOff>
    </xdr:from>
    <xdr:to>
      <xdr:col>6</xdr:col>
      <xdr:colOff>9523</xdr:colOff>
      <xdr:row>37</xdr:row>
      <xdr:rowOff>95250</xdr:rowOff>
    </xdr:to>
    <xdr:sp macro="" textlink="">
      <xdr:nvSpPr>
        <xdr:cNvPr id="3" name="Rounded Rectangular Callout 2"/>
        <xdr:cNvSpPr/>
      </xdr:nvSpPr>
      <xdr:spPr>
        <a:xfrm flipH="1">
          <a:off x="2838444" y="4629150"/>
          <a:ext cx="3057529" cy="2562225"/>
        </a:xfrm>
        <a:prstGeom prst="wedgeRoundRectCallout">
          <a:avLst>
            <a:gd name="adj1" fmla="val 22822"/>
            <a:gd name="adj2" fmla="val -77148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Sums of squares</a:t>
          </a:r>
          <a:r>
            <a:rPr lang="en-US" sz="1100" baseline="0"/>
            <a:t> of deviations from the mean were calculated in D14 by summing D2:D11.</a:t>
          </a:r>
        </a:p>
        <a:p>
          <a:pPr algn="l"/>
          <a:r>
            <a:rPr lang="en-US" sz="1100" baseline="0"/>
            <a:t>This was used to calculate the variance, standard deviation, standard error of the mean, and the 95% confidence interval.</a:t>
          </a:r>
        </a:p>
        <a:p>
          <a:pPr algn="l"/>
          <a:r>
            <a:rPr lang="en-US" sz="1100" baseline="0"/>
            <a:t>In D19, the standard deviation was calculated using a single function to confirm that the sum of squares method yields the identical value.</a:t>
          </a:r>
        </a:p>
        <a:p>
          <a:pPr algn="l"/>
          <a:r>
            <a:rPr lang="en-US" sz="1100" baseline="0"/>
            <a:t>In D20, the confidence interval was calculated by using a function. 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Examine the formulae in each cell by clicking them.</a:t>
          </a:r>
          <a:endParaRPr lang="en-US" sz="1100"/>
        </a:p>
      </xdr:txBody>
    </xdr:sp>
    <xdr:clientData/>
  </xdr:twoCellAnchor>
  <xdr:twoCellAnchor>
    <xdr:from>
      <xdr:col>0</xdr:col>
      <xdr:colOff>257175</xdr:colOff>
      <xdr:row>22</xdr:row>
      <xdr:rowOff>114301</xdr:rowOff>
    </xdr:from>
    <xdr:to>
      <xdr:col>2</xdr:col>
      <xdr:colOff>685800</xdr:colOff>
      <xdr:row>35</xdr:row>
      <xdr:rowOff>123825</xdr:rowOff>
    </xdr:to>
    <xdr:sp macro="" textlink="">
      <xdr:nvSpPr>
        <xdr:cNvPr id="8" name="Flowchart: Alternate Process 7"/>
        <xdr:cNvSpPr/>
      </xdr:nvSpPr>
      <xdr:spPr>
        <a:xfrm>
          <a:off x="257175" y="4352926"/>
          <a:ext cx="2276475" cy="2486024"/>
        </a:xfrm>
        <a:prstGeom prst="flowChartAlternate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Standard Error of the Mean is calculated by:</a:t>
          </a:r>
        </a:p>
        <a:p>
          <a:pPr algn="l"/>
          <a:r>
            <a:rPr lang="en-US" sz="1100"/>
            <a:t>    ( Standard deviation / </a:t>
          </a:r>
          <a:r>
            <a:rPr lang="en-US" sz="1100">
              <a:latin typeface="MS Reference Sans Serif"/>
            </a:rPr>
            <a:t>√</a:t>
          </a:r>
          <a:r>
            <a:rPr lang="en-US" sz="1100"/>
            <a:t>n)</a:t>
          </a:r>
        </a:p>
        <a:p>
          <a:pPr algn="l"/>
          <a:endParaRPr lang="en-US" sz="1100"/>
        </a:p>
        <a:p>
          <a:pPr algn="l"/>
          <a:r>
            <a:rPr lang="en-US" sz="1100"/>
            <a:t>95%</a:t>
          </a:r>
          <a:r>
            <a:rPr lang="en-US" sz="1100" baseline="0"/>
            <a:t> confidence interval is calculated by:</a:t>
          </a:r>
        </a:p>
        <a:p>
          <a:pPr algn="l"/>
          <a:r>
            <a:rPr lang="en-US" sz="1100"/>
            <a:t>(1.96 * Standard Error of the Mean)</a:t>
          </a:r>
        </a:p>
        <a:p>
          <a:pPr algn="l"/>
          <a:endParaRPr lang="en-US" sz="1100"/>
        </a:p>
        <a:p>
          <a:pPr algn="l"/>
          <a:r>
            <a:rPr lang="en-US" sz="1100"/>
            <a:t>To obtain the actual interval, add or subtract this number to</a:t>
          </a:r>
          <a:r>
            <a:rPr lang="en-US" sz="1100" baseline="0"/>
            <a:t> the mean.</a:t>
          </a:r>
          <a:endParaRPr lang="en-US" sz="1100"/>
        </a:p>
      </xdr:txBody>
    </xdr:sp>
    <xdr:clientData/>
  </xdr:twoCellAnchor>
  <xdr:twoCellAnchor>
    <xdr:from>
      <xdr:col>7</xdr:col>
      <xdr:colOff>104774</xdr:colOff>
      <xdr:row>1</xdr:row>
      <xdr:rowOff>180974</xdr:rowOff>
    </xdr:from>
    <xdr:to>
      <xdr:col>11</xdr:col>
      <xdr:colOff>19049</xdr:colOff>
      <xdr:row>8</xdr:row>
      <xdr:rowOff>133350</xdr:rowOff>
    </xdr:to>
    <xdr:sp macro="" textlink="">
      <xdr:nvSpPr>
        <xdr:cNvPr id="9" name="Rounded Rectangular Callout 8"/>
        <xdr:cNvSpPr/>
      </xdr:nvSpPr>
      <xdr:spPr>
        <a:xfrm>
          <a:off x="6581774" y="419099"/>
          <a:ext cx="2543175" cy="1285876"/>
        </a:xfrm>
        <a:prstGeom prst="wedgeRoundRectCallout">
          <a:avLst>
            <a:gd name="adj1" fmla="val -95721"/>
            <a:gd name="adj2" fmla="val -23688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Calculate</a:t>
          </a:r>
          <a:r>
            <a:rPr lang="en-US" sz="1100" baseline="0"/>
            <a:t>  the mean of the light data (C2:C11) in C13. Then use that value to calculate the squares of deviations from the mean in E2:E11. </a:t>
          </a:r>
        </a:p>
        <a:p>
          <a:pPr algn="l"/>
          <a:r>
            <a:rPr lang="en-US" sz="1100" baseline="0"/>
            <a:t>Refer to the formulae in D2:D11 as a reference.</a:t>
          </a:r>
          <a:endParaRPr lang="en-US" sz="1100"/>
        </a:p>
      </xdr:txBody>
    </xdr:sp>
    <xdr:clientData/>
  </xdr:twoCellAnchor>
  <xdr:twoCellAnchor>
    <xdr:from>
      <xdr:col>6</xdr:col>
      <xdr:colOff>295272</xdr:colOff>
      <xdr:row>11</xdr:row>
      <xdr:rowOff>104776</xdr:rowOff>
    </xdr:from>
    <xdr:to>
      <xdr:col>11</xdr:col>
      <xdr:colOff>19049</xdr:colOff>
      <xdr:row>15</xdr:row>
      <xdr:rowOff>47626</xdr:rowOff>
    </xdr:to>
    <xdr:sp macro="" textlink="">
      <xdr:nvSpPr>
        <xdr:cNvPr id="7" name="Rounded Rectangular Callout 6"/>
        <xdr:cNvSpPr/>
      </xdr:nvSpPr>
      <xdr:spPr>
        <a:xfrm flipH="1">
          <a:off x="6181722" y="2247901"/>
          <a:ext cx="2943227" cy="704850"/>
        </a:xfrm>
        <a:prstGeom prst="wedgeRoundRectCallout">
          <a:avLst>
            <a:gd name="adj1" fmla="val 119946"/>
            <a:gd name="adj2" fmla="val -66880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Notice that to reference the mean,</a:t>
          </a:r>
          <a:r>
            <a:rPr lang="en-US" sz="1100" baseline="0"/>
            <a:t> absolute cell referencing method was used.</a:t>
          </a:r>
          <a:endParaRPr lang="en-US" sz="1100"/>
        </a:p>
      </xdr:txBody>
    </xdr:sp>
    <xdr:clientData/>
  </xdr:twoCellAnchor>
  <xdr:twoCellAnchor>
    <xdr:from>
      <xdr:col>8</xdr:col>
      <xdr:colOff>76199</xdr:colOff>
      <xdr:row>19</xdr:row>
      <xdr:rowOff>9524</xdr:rowOff>
    </xdr:from>
    <xdr:to>
      <xdr:col>11</xdr:col>
      <xdr:colOff>581024</xdr:colOff>
      <xdr:row>29</xdr:row>
      <xdr:rowOff>95250</xdr:rowOff>
    </xdr:to>
    <xdr:sp macro="" textlink="">
      <xdr:nvSpPr>
        <xdr:cNvPr id="10" name="Rounded Rectangular Callout 9"/>
        <xdr:cNvSpPr/>
      </xdr:nvSpPr>
      <xdr:spPr>
        <a:xfrm>
          <a:off x="7143749" y="3676649"/>
          <a:ext cx="2543175" cy="1990726"/>
        </a:xfrm>
        <a:prstGeom prst="wedgeRoundRectCallout">
          <a:avLst>
            <a:gd name="adj1" fmla="val -117444"/>
            <a:gd name="adj2" fmla="val -79041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Calculate</a:t>
          </a:r>
          <a:r>
            <a:rPr lang="en-US" sz="1100" baseline="0"/>
            <a:t>  the sum of squares, variance, standard deviation (use both methods), standard error of the mean, and the 95% confidence interval for the light data group in column E.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Optional: Use the CONFIDENCE function to calculate the confidence interval value in E20.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847725</xdr:colOff>
      <xdr:row>23</xdr:row>
      <xdr:rowOff>85726</xdr:rowOff>
    </xdr:from>
    <xdr:to>
      <xdr:col>4</xdr:col>
      <xdr:colOff>95250</xdr:colOff>
      <xdr:row>29</xdr:row>
      <xdr:rowOff>38100</xdr:rowOff>
    </xdr:to>
    <xdr:sp macro="" textlink="">
      <xdr:nvSpPr>
        <xdr:cNvPr id="3" name="Flowchart: Alternate Process 2"/>
        <xdr:cNvSpPr/>
      </xdr:nvSpPr>
      <xdr:spPr>
        <a:xfrm>
          <a:off x="847725" y="4514851"/>
          <a:ext cx="3314700" cy="1095374"/>
        </a:xfrm>
        <a:prstGeom prst="flowChartAlternate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You</a:t>
          </a:r>
          <a:r>
            <a:rPr lang="en-US" sz="1100" baseline="0"/>
            <a:t> have the data, but how should you present it?</a:t>
          </a:r>
        </a:p>
        <a:p>
          <a:pPr algn="l"/>
          <a:endParaRPr lang="en-US" sz="1100" baseline="0"/>
        </a:p>
        <a:p>
          <a:pPr algn="l"/>
          <a:r>
            <a:rPr lang="en-US" sz="1100"/>
            <a:t>In this section, you</a:t>
          </a:r>
          <a:r>
            <a:rPr lang="en-US" sz="1100" baseline="0"/>
            <a:t> will learn how to plot simple scientific graphs.</a:t>
          </a:r>
          <a:endParaRPr lang="en-US" sz="1100"/>
        </a:p>
      </xdr:txBody>
    </xdr:sp>
    <xdr:clientData/>
  </xdr:twoCellAnchor>
  <xdr:twoCellAnchor>
    <xdr:from>
      <xdr:col>5</xdr:col>
      <xdr:colOff>476250</xdr:colOff>
      <xdr:row>0</xdr:row>
      <xdr:rowOff>161924</xdr:rowOff>
    </xdr:from>
    <xdr:to>
      <xdr:col>10</xdr:col>
      <xdr:colOff>323850</xdr:colOff>
      <xdr:row>40</xdr:row>
      <xdr:rowOff>57150</xdr:rowOff>
    </xdr:to>
    <xdr:sp macro="" textlink="">
      <xdr:nvSpPr>
        <xdr:cNvPr id="10" name="Flowchart: Alternate Process 9"/>
        <xdr:cNvSpPr/>
      </xdr:nvSpPr>
      <xdr:spPr>
        <a:xfrm>
          <a:off x="5772150" y="161924"/>
          <a:ext cx="2943225" cy="7562851"/>
        </a:xfrm>
        <a:prstGeom prst="flowChartAlternateProcess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You want to compare the data on the plants that were raised in the dark to</a:t>
          </a:r>
          <a:r>
            <a:rPr lang="en-US" sz="1100" baseline="0"/>
            <a:t> that for the ones that were raised in the light.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One thing you might do is to plot all data as a series of bar graphs.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To do this, you would select B1:C11 like below...</a:t>
          </a:r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r>
            <a:rPr lang="en-US" sz="1100" baseline="0"/>
            <a:t>and select the "Insert" tab...</a:t>
          </a:r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r>
            <a:rPr lang="en-US" sz="1100" baseline="0"/>
            <a:t>and then select a graph type. A column graph is a typical example. Choose a Clustered 2-D Column graph.</a:t>
          </a:r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r>
            <a:rPr lang="en-US" sz="1100" baseline="0"/>
            <a:t>When the graph pops up over this instruction, you can click it and drag it to a different location on the spreadsheet.</a:t>
          </a:r>
          <a:endParaRPr lang="en-US" sz="1100"/>
        </a:p>
      </xdr:txBody>
    </xdr:sp>
    <xdr:clientData/>
  </xdr:twoCellAnchor>
  <xdr:twoCellAnchor editAs="oneCell">
    <xdr:from>
      <xdr:col>6</xdr:col>
      <xdr:colOff>180975</xdr:colOff>
      <xdr:row>22</xdr:row>
      <xdr:rowOff>95251</xdr:rowOff>
    </xdr:from>
    <xdr:to>
      <xdr:col>10</xdr:col>
      <xdr:colOff>57150</xdr:colOff>
      <xdr:row>24</xdr:row>
      <xdr:rowOff>132932</xdr:rowOff>
    </xdr:to>
    <xdr:pic>
      <xdr:nvPicPr>
        <xdr:cNvPr id="9" name="Picture 8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67425" y="4333876"/>
          <a:ext cx="2381250" cy="418681"/>
        </a:xfrm>
        <a:prstGeom prst="rect">
          <a:avLst/>
        </a:prstGeom>
      </xdr:spPr>
    </xdr:pic>
    <xdr:clientData/>
  </xdr:twoCellAnchor>
  <xdr:twoCellAnchor editAs="oneCell">
    <xdr:from>
      <xdr:col>6</xdr:col>
      <xdr:colOff>247649</xdr:colOff>
      <xdr:row>29</xdr:row>
      <xdr:rowOff>20119</xdr:rowOff>
    </xdr:from>
    <xdr:to>
      <xdr:col>9</xdr:col>
      <xdr:colOff>619124</xdr:colOff>
      <xdr:row>36</xdr:row>
      <xdr:rowOff>38101</xdr:rowOff>
    </xdr:to>
    <xdr:pic>
      <xdr:nvPicPr>
        <xdr:cNvPr id="16" name="Picture 15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34099" y="5592244"/>
          <a:ext cx="2162175" cy="1351482"/>
        </a:xfrm>
        <a:prstGeom prst="rect">
          <a:avLst/>
        </a:prstGeom>
      </xdr:spPr>
    </xdr:pic>
    <xdr:clientData/>
  </xdr:twoCellAnchor>
  <xdr:twoCellAnchor editAs="oneCell">
    <xdr:from>
      <xdr:col>6</xdr:col>
      <xdr:colOff>409575</xdr:colOff>
      <xdr:row>10</xdr:row>
      <xdr:rowOff>0</xdr:rowOff>
    </xdr:from>
    <xdr:to>
      <xdr:col>9</xdr:col>
      <xdr:colOff>428625</xdr:colOff>
      <xdr:row>20</xdr:row>
      <xdr:rowOff>177773</xdr:rowOff>
    </xdr:to>
    <xdr:pic>
      <xdr:nvPicPr>
        <xdr:cNvPr id="18" name="Picture 17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96025" y="1952625"/>
          <a:ext cx="1809750" cy="20827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1</xdr:row>
      <xdr:rowOff>38100</xdr:rowOff>
    </xdr:from>
    <xdr:to>
      <xdr:col>11</xdr:col>
      <xdr:colOff>542925</xdr:colOff>
      <xdr:row>27</xdr:row>
      <xdr:rowOff>28575</xdr:rowOff>
    </xdr:to>
    <xdr:sp macro="" textlink="">
      <xdr:nvSpPr>
        <xdr:cNvPr id="2" name="Flowchart: Alternate Process 1"/>
        <xdr:cNvSpPr/>
      </xdr:nvSpPr>
      <xdr:spPr>
        <a:xfrm>
          <a:off x="5581650" y="276225"/>
          <a:ext cx="4067175" cy="4943475"/>
        </a:xfrm>
        <a:prstGeom prst="flowChartAlternate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In the last exercise, you ended up with a graph that looks like this</a:t>
          </a:r>
          <a:r>
            <a:rPr lang="en-US" sz="1100" baseline="0"/>
            <a:t>.</a:t>
          </a:r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r>
            <a:rPr lang="en-US" sz="1100" baseline="0"/>
            <a:t>Students new to data analysis often  want to show too much data. This kind of graph is a typical example. You don't need to show all the data. In fact, showing too much data will obscure the result.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What you really want to do is to just show the averages of the two groups.</a:t>
          </a:r>
          <a:endParaRPr lang="en-US" sz="1100"/>
        </a:p>
      </xdr:txBody>
    </xdr:sp>
    <xdr:clientData/>
  </xdr:twoCellAnchor>
  <xdr:twoCellAnchor>
    <xdr:from>
      <xdr:col>12</xdr:col>
      <xdr:colOff>257175</xdr:colOff>
      <xdr:row>0</xdr:row>
      <xdr:rowOff>219074</xdr:rowOff>
    </xdr:from>
    <xdr:to>
      <xdr:col>17</xdr:col>
      <xdr:colOff>247650</xdr:colOff>
      <xdr:row>28</xdr:row>
      <xdr:rowOff>76200</xdr:rowOff>
    </xdr:to>
    <xdr:sp macro="" textlink="">
      <xdr:nvSpPr>
        <xdr:cNvPr id="3" name="Flowchart: Alternate Process 2"/>
        <xdr:cNvSpPr/>
      </xdr:nvSpPr>
      <xdr:spPr>
        <a:xfrm>
          <a:off x="9953625" y="219074"/>
          <a:ext cx="2943225" cy="5238751"/>
        </a:xfrm>
        <a:prstGeom prst="flowChartAlternateProcess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aseline="0"/>
            <a:t>To only show the averages of two groups, you would typically plot a column graph. 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To do this, select B13:C13 like below...</a:t>
          </a:r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r>
            <a:rPr lang="en-US" sz="1100" baseline="0"/>
            <a:t>and select the "Insert" tab...</a:t>
          </a:r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r>
            <a:rPr lang="en-US" sz="1100" baseline="0"/>
            <a:t>and then select under Column graph,  Clustered 2-D Column graph.</a:t>
          </a:r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r>
            <a:rPr lang="en-US" sz="1100" baseline="0"/>
            <a:t>When the graph pops up over this instruction, you can click it and drag it to a different location on the spreadsheet.</a:t>
          </a:r>
          <a:endParaRPr lang="en-US" sz="1100"/>
        </a:p>
      </xdr:txBody>
    </xdr:sp>
    <xdr:clientData/>
  </xdr:twoCellAnchor>
  <xdr:twoCellAnchor editAs="oneCell">
    <xdr:from>
      <xdr:col>13</xdr:col>
      <xdr:colOff>238125</xdr:colOff>
      <xdr:row>11</xdr:row>
      <xdr:rowOff>66676</xdr:rowOff>
    </xdr:from>
    <xdr:to>
      <xdr:col>17</xdr:col>
      <xdr:colOff>257175</xdr:colOff>
      <xdr:row>13</xdr:row>
      <xdr:rowOff>104357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525125" y="2209801"/>
          <a:ext cx="2381250" cy="418681"/>
        </a:xfrm>
        <a:prstGeom prst="rect">
          <a:avLst/>
        </a:prstGeom>
      </xdr:spPr>
    </xdr:pic>
    <xdr:clientData/>
  </xdr:twoCellAnchor>
  <xdr:twoCellAnchor editAs="oneCell">
    <xdr:from>
      <xdr:col>13</xdr:col>
      <xdr:colOff>304799</xdr:colOff>
      <xdr:row>16</xdr:row>
      <xdr:rowOff>115369</xdr:rowOff>
    </xdr:from>
    <xdr:to>
      <xdr:col>17</xdr:col>
      <xdr:colOff>104774</xdr:colOff>
      <xdr:row>23</xdr:row>
      <xdr:rowOff>133351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591799" y="3210994"/>
          <a:ext cx="2162175" cy="1351482"/>
        </a:xfrm>
        <a:prstGeom prst="rect">
          <a:avLst/>
        </a:prstGeom>
      </xdr:spPr>
    </xdr:pic>
    <xdr:clientData/>
  </xdr:twoCellAnchor>
  <xdr:twoCellAnchor>
    <xdr:from>
      <xdr:col>6</xdr:col>
      <xdr:colOff>4762</xdr:colOff>
      <xdr:row>5</xdr:row>
      <xdr:rowOff>76200</xdr:rowOff>
    </xdr:from>
    <xdr:to>
      <xdr:col>11</xdr:col>
      <xdr:colOff>200025</xdr:colOff>
      <xdr:row>17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12</xdr:col>
      <xdr:colOff>462951</xdr:colOff>
      <xdr:row>6</xdr:row>
      <xdr:rowOff>66675</xdr:rowOff>
    </xdr:from>
    <xdr:to>
      <xdr:col>17</xdr:col>
      <xdr:colOff>19050</xdr:colOff>
      <xdr:row>8</xdr:row>
      <xdr:rowOff>66675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159401" y="1257300"/>
          <a:ext cx="2508849" cy="381000"/>
        </a:xfrm>
        <a:prstGeom prst="rect">
          <a:avLst/>
        </a:prstGeom>
      </xdr:spPr>
    </xdr:pic>
    <xdr:clientData/>
  </xdr:twoCellAnchor>
  <xdr:twoCellAnchor>
    <xdr:from>
      <xdr:col>17</xdr:col>
      <xdr:colOff>428625</xdr:colOff>
      <xdr:row>1</xdr:row>
      <xdr:rowOff>38099</xdr:rowOff>
    </xdr:from>
    <xdr:to>
      <xdr:col>24</xdr:col>
      <xdr:colOff>361950</xdr:colOff>
      <xdr:row>28</xdr:row>
      <xdr:rowOff>28575</xdr:rowOff>
    </xdr:to>
    <xdr:sp macro="" textlink="">
      <xdr:nvSpPr>
        <xdr:cNvPr id="8" name="Flowchart: Alternate Process 7"/>
        <xdr:cNvSpPr/>
      </xdr:nvSpPr>
      <xdr:spPr>
        <a:xfrm>
          <a:off x="13077825" y="276224"/>
          <a:ext cx="4067175" cy="5133976"/>
        </a:xfrm>
        <a:prstGeom prst="flowChartAlternateProcess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You probably got something like this.</a:t>
          </a:r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r>
            <a:rPr lang="en-US" sz="1100" baseline="0"/>
            <a:t>What if you want a more meaningful x-axis description? The easiest way to do that is to select the column headings at the same time as you are making the graph.</a:t>
          </a:r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r>
            <a:rPr lang="en-US" sz="1100" baseline="0"/>
            <a:t>Select the column headings B1:C1 as shown above, then while pressing the Ctrl key, select B13:C13.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Then follow the same instruction as on the previous purple panel.</a:t>
          </a:r>
        </a:p>
        <a:p>
          <a:pPr algn="l"/>
          <a:endParaRPr lang="en-US" sz="1100" baseline="0"/>
        </a:p>
      </xdr:txBody>
    </xdr:sp>
    <xdr:clientData/>
  </xdr:twoCellAnchor>
  <xdr:twoCellAnchor>
    <xdr:from>
      <xdr:col>18</xdr:col>
      <xdr:colOff>233363</xdr:colOff>
      <xdr:row>4</xdr:row>
      <xdr:rowOff>19049</xdr:rowOff>
    </xdr:from>
    <xdr:to>
      <xdr:col>23</xdr:col>
      <xdr:colOff>228600</xdr:colOff>
      <xdr:row>13</xdr:row>
      <xdr:rowOff>47624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18</xdr:col>
      <xdr:colOff>561975</xdr:colOff>
      <xdr:row>17</xdr:row>
      <xdr:rowOff>76200</xdr:rowOff>
    </xdr:from>
    <xdr:to>
      <xdr:col>23</xdr:col>
      <xdr:colOff>120110</xdr:colOff>
      <xdr:row>21</xdr:row>
      <xdr:rowOff>142875</xdr:rowOff>
    </xdr:to>
    <xdr:pic>
      <xdr:nvPicPr>
        <xdr:cNvPr id="11" name="Picture 10"/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801725" y="3362325"/>
          <a:ext cx="2510885" cy="8286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333375</xdr:colOff>
      <xdr:row>1</xdr:row>
      <xdr:rowOff>19050</xdr:rowOff>
    </xdr:from>
    <xdr:to>
      <xdr:col>26</xdr:col>
      <xdr:colOff>85725</xdr:colOff>
      <xdr:row>42</xdr:row>
      <xdr:rowOff>9525</xdr:rowOff>
    </xdr:to>
    <xdr:sp macro="" textlink="">
      <xdr:nvSpPr>
        <xdr:cNvPr id="14" name="Flowchart: Alternate Process 13"/>
        <xdr:cNvSpPr/>
      </xdr:nvSpPr>
      <xdr:spPr>
        <a:xfrm>
          <a:off x="14163675" y="257175"/>
          <a:ext cx="3886200" cy="7800975"/>
        </a:xfrm>
        <a:prstGeom prst="flowChartAlternateProcess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"Custom Error Bars" box opens with prefilled</a:t>
          </a:r>
          <a:r>
            <a:rPr lang="en-US" sz="1100" baseline="0"/>
            <a:t> values.</a:t>
          </a:r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r>
            <a:rPr lang="en-US" sz="1100" baseline="0"/>
            <a:t>First, delete those values</a:t>
          </a:r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r>
            <a:rPr lang="en-US" sz="1100"/>
            <a:t>and select the cell which has the Standard Error</a:t>
          </a:r>
          <a:r>
            <a:rPr lang="en-US" sz="1100" baseline="0"/>
            <a:t> of the Mean (D17:E17) in both boxes,</a:t>
          </a:r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r>
            <a:rPr lang="en-US" sz="1100" baseline="0"/>
            <a:t>and click "OK".</a:t>
          </a:r>
        </a:p>
      </xdr:txBody>
    </xdr:sp>
    <xdr:clientData/>
  </xdr:twoCellAnchor>
  <xdr:twoCellAnchor>
    <xdr:from>
      <xdr:col>5</xdr:col>
      <xdr:colOff>285750</xdr:colOff>
      <xdr:row>1</xdr:row>
      <xdr:rowOff>38100</xdr:rowOff>
    </xdr:from>
    <xdr:to>
      <xdr:col>11</xdr:col>
      <xdr:colOff>542925</xdr:colOff>
      <xdr:row>23</xdr:row>
      <xdr:rowOff>57150</xdr:rowOff>
    </xdr:to>
    <xdr:sp macro="" textlink="">
      <xdr:nvSpPr>
        <xdr:cNvPr id="2" name="Flowchart: Alternate Process 1"/>
        <xdr:cNvSpPr/>
      </xdr:nvSpPr>
      <xdr:spPr>
        <a:xfrm>
          <a:off x="5581650" y="276225"/>
          <a:ext cx="4067175" cy="4210050"/>
        </a:xfrm>
        <a:prstGeom prst="flowChartAlternate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In the last exercise, you ended up with a graph that looks like this</a:t>
          </a:r>
          <a:r>
            <a:rPr lang="en-US" sz="1100" baseline="0"/>
            <a:t>.</a:t>
          </a:r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r>
            <a:rPr lang="en-US" sz="1100" baseline="0"/>
            <a:t>Let's add error bars to the graph.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Typically, error bars can be either standard deviation, standard error of the mean, or 95% confidence interval. In this example, we will add the Standard Error of the Mean.</a:t>
          </a:r>
        </a:p>
      </xdr:txBody>
    </xdr:sp>
    <xdr:clientData/>
  </xdr:twoCellAnchor>
  <xdr:twoCellAnchor>
    <xdr:from>
      <xdr:col>12</xdr:col>
      <xdr:colOff>200025</xdr:colOff>
      <xdr:row>1</xdr:row>
      <xdr:rowOff>47625</xdr:rowOff>
    </xdr:from>
    <xdr:to>
      <xdr:col>18</xdr:col>
      <xdr:colOff>542925</xdr:colOff>
      <xdr:row>47</xdr:row>
      <xdr:rowOff>123825</xdr:rowOff>
    </xdr:to>
    <xdr:sp macro="" textlink="">
      <xdr:nvSpPr>
        <xdr:cNvPr id="5" name="Flowchart: Alternate Process 4"/>
        <xdr:cNvSpPr/>
      </xdr:nvSpPr>
      <xdr:spPr>
        <a:xfrm>
          <a:off x="9896475" y="285750"/>
          <a:ext cx="3886200" cy="8839200"/>
        </a:xfrm>
        <a:prstGeom prst="flowChartAlternateProcess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Click on the graph. Chart Tools tabs become available at the top.</a:t>
          </a:r>
          <a:r>
            <a:rPr lang="en-US" sz="1100" baseline="0"/>
            <a:t> Select Layout.</a:t>
          </a:r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r>
            <a:rPr lang="en-US" sz="1100"/>
            <a:t>Select the Error Bars Dropdown</a:t>
          </a:r>
          <a:r>
            <a:rPr lang="en-US" sz="1100" baseline="0"/>
            <a:t> Menu:</a:t>
          </a:r>
        </a:p>
        <a:p>
          <a:pPr algn="l"/>
          <a:endParaRPr lang="en-US" sz="1100" baseline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Do</a:t>
          </a: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not use "Error Bars with Standard Error" or other "Error Bars with xxx" options. Instead, choose "More Error Bar Options."</a:t>
          </a:r>
          <a:endParaRPr lang="en-US">
            <a:effectLst/>
          </a:endParaRPr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r>
            <a:rPr lang="en-US" sz="1100"/>
            <a:t>"Format</a:t>
          </a:r>
          <a:r>
            <a:rPr lang="en-US" sz="1100" baseline="0"/>
            <a:t> Error Bars" box opens. </a:t>
          </a:r>
          <a:r>
            <a:rPr lang="en-US" sz="1100"/>
            <a:t>Select "Custom" and click on "Specify Value"</a:t>
          </a:r>
          <a:r>
            <a:rPr lang="en-US" sz="1100" baseline="0"/>
            <a:t> button:</a:t>
          </a:r>
          <a:endParaRPr lang="en-US" sz="1100"/>
        </a:p>
      </xdr:txBody>
    </xdr:sp>
    <xdr:clientData/>
  </xdr:twoCellAnchor>
  <xdr:twoCellAnchor>
    <xdr:from>
      <xdr:col>6</xdr:col>
      <xdr:colOff>4762</xdr:colOff>
      <xdr:row>4</xdr:row>
      <xdr:rowOff>147637</xdr:rowOff>
    </xdr:from>
    <xdr:to>
      <xdr:col>11</xdr:col>
      <xdr:colOff>314325</xdr:colOff>
      <xdr:row>16</xdr:row>
      <xdr:rowOff>9525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161925</xdr:colOff>
      <xdr:row>4</xdr:row>
      <xdr:rowOff>158668</xdr:rowOff>
    </xdr:from>
    <xdr:to>
      <xdr:col>17</xdr:col>
      <xdr:colOff>209551</xdr:colOff>
      <xdr:row>8</xdr:row>
      <xdr:rowOff>114300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48925" y="968293"/>
          <a:ext cx="2409826" cy="717632"/>
        </a:xfrm>
        <a:prstGeom prst="rect">
          <a:avLst/>
        </a:prstGeom>
      </xdr:spPr>
    </xdr:pic>
    <xdr:clientData/>
  </xdr:twoCellAnchor>
  <xdr:twoCellAnchor editAs="oneCell">
    <xdr:from>
      <xdr:col>13</xdr:col>
      <xdr:colOff>171450</xdr:colOff>
      <xdr:row>13</xdr:row>
      <xdr:rowOff>152400</xdr:rowOff>
    </xdr:from>
    <xdr:to>
      <xdr:col>17</xdr:col>
      <xdr:colOff>466726</xdr:colOff>
      <xdr:row>26</xdr:row>
      <xdr:rowOff>30718</xdr:rowOff>
    </xdr:to>
    <xdr:pic>
      <xdr:nvPicPr>
        <xdr:cNvPr id="13" name="Picture 12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58450" y="2676525"/>
          <a:ext cx="2657476" cy="2354818"/>
        </a:xfrm>
        <a:prstGeom prst="rect">
          <a:avLst/>
        </a:prstGeom>
      </xdr:spPr>
    </xdr:pic>
    <xdr:clientData/>
  </xdr:twoCellAnchor>
  <xdr:twoCellAnchor editAs="oneCell">
    <xdr:from>
      <xdr:col>13</xdr:col>
      <xdr:colOff>104776</xdr:colOff>
      <xdr:row>29</xdr:row>
      <xdr:rowOff>18432</xdr:rowOff>
    </xdr:from>
    <xdr:to>
      <xdr:col>18</xdr:col>
      <xdr:colOff>161926</xdr:colOff>
      <xdr:row>46</xdr:row>
      <xdr:rowOff>104120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1776" y="5590557"/>
          <a:ext cx="3009900" cy="3324188"/>
        </a:xfrm>
        <a:prstGeom prst="rect">
          <a:avLst/>
        </a:prstGeom>
      </xdr:spPr>
    </xdr:pic>
    <xdr:clientData/>
  </xdr:twoCellAnchor>
  <xdr:twoCellAnchor editAs="oneCell">
    <xdr:from>
      <xdr:col>20</xdr:col>
      <xdr:colOff>571500</xdr:colOff>
      <xdr:row>3</xdr:row>
      <xdr:rowOff>161925</xdr:rowOff>
    </xdr:from>
    <xdr:to>
      <xdr:col>23</xdr:col>
      <xdr:colOff>513428</xdr:colOff>
      <xdr:row>11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92350" y="781050"/>
          <a:ext cx="1713578" cy="1362075"/>
        </a:xfrm>
        <a:prstGeom prst="rect">
          <a:avLst/>
        </a:prstGeom>
      </xdr:spPr>
    </xdr:pic>
    <xdr:clientData/>
  </xdr:twoCellAnchor>
  <xdr:twoCellAnchor editAs="oneCell">
    <xdr:from>
      <xdr:col>21</xdr:col>
      <xdr:colOff>28576</xdr:colOff>
      <xdr:row>12</xdr:row>
      <xdr:rowOff>133351</xdr:rowOff>
    </xdr:from>
    <xdr:to>
      <xdr:col>23</xdr:col>
      <xdr:colOff>561976</xdr:colOff>
      <xdr:row>19</xdr:row>
      <xdr:rowOff>162659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39976" y="2466976"/>
          <a:ext cx="1714500" cy="1362808"/>
        </a:xfrm>
        <a:prstGeom prst="rect">
          <a:avLst/>
        </a:prstGeom>
      </xdr:spPr>
    </xdr:pic>
    <xdr:clientData/>
  </xdr:twoCellAnchor>
  <xdr:twoCellAnchor editAs="oneCell">
    <xdr:from>
      <xdr:col>19</xdr:col>
      <xdr:colOff>438151</xdr:colOff>
      <xdr:row>23</xdr:row>
      <xdr:rowOff>180975</xdr:rowOff>
    </xdr:from>
    <xdr:to>
      <xdr:col>25</xdr:col>
      <xdr:colOff>489253</xdr:colOff>
      <xdr:row>30</xdr:row>
      <xdr:rowOff>152400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268451" y="4610100"/>
          <a:ext cx="3594402" cy="1304925"/>
        </a:xfrm>
        <a:prstGeom prst="rect">
          <a:avLst/>
        </a:prstGeom>
      </xdr:spPr>
    </xdr:pic>
    <xdr:clientData/>
  </xdr:twoCellAnchor>
  <xdr:twoCellAnchor editAs="oneCell">
    <xdr:from>
      <xdr:col>21</xdr:col>
      <xdr:colOff>85725</xdr:colOff>
      <xdr:row>31</xdr:row>
      <xdr:rowOff>25703</xdr:rowOff>
    </xdr:from>
    <xdr:to>
      <xdr:col>24</xdr:col>
      <xdr:colOff>19050</xdr:colOff>
      <xdr:row>38</xdr:row>
      <xdr:rowOff>47440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7125" y="5978828"/>
          <a:ext cx="1704975" cy="13552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47626</xdr:colOff>
      <xdr:row>1</xdr:row>
      <xdr:rowOff>19050</xdr:rowOff>
    </xdr:from>
    <xdr:to>
      <xdr:col>11</xdr:col>
      <xdr:colOff>514350</xdr:colOff>
      <xdr:row>21</xdr:row>
      <xdr:rowOff>114300</xdr:rowOff>
    </xdr:to>
    <xdr:sp macro="" textlink="">
      <xdr:nvSpPr>
        <xdr:cNvPr id="6" name="Flowchart: Alternate Process 5"/>
        <xdr:cNvSpPr/>
      </xdr:nvSpPr>
      <xdr:spPr>
        <a:xfrm>
          <a:off x="5705476" y="257175"/>
          <a:ext cx="3724274" cy="3905250"/>
        </a:xfrm>
        <a:prstGeom prst="flowChartAlternate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In the last exercise, you ended up with a graph that looks like this</a:t>
          </a:r>
          <a:r>
            <a:rPr lang="en-US" sz="1100" baseline="0"/>
            <a:t>.</a:t>
          </a:r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  <a:p>
          <a:pPr algn="l"/>
          <a:endParaRPr lang="en-US" sz="1100" baseline="0"/>
        </a:p>
      </xdr:txBody>
    </xdr:sp>
    <xdr:clientData/>
  </xdr:twoCellAnchor>
  <xdr:twoCellAnchor>
    <xdr:from>
      <xdr:col>6</xdr:col>
      <xdr:colOff>338137</xdr:colOff>
      <xdr:row>5</xdr:row>
      <xdr:rowOff>42862</xdr:rowOff>
    </xdr:from>
    <xdr:to>
      <xdr:col>11</xdr:col>
      <xdr:colOff>247650</xdr:colOff>
      <xdr:row>19</xdr:row>
      <xdr:rowOff>119062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276225</xdr:colOff>
      <xdr:row>1</xdr:row>
      <xdr:rowOff>19050</xdr:rowOff>
    </xdr:from>
    <xdr:to>
      <xdr:col>15</xdr:col>
      <xdr:colOff>523875</xdr:colOff>
      <xdr:row>6</xdr:row>
      <xdr:rowOff>152400</xdr:rowOff>
    </xdr:to>
    <xdr:sp macro="" textlink="">
      <xdr:nvSpPr>
        <xdr:cNvPr id="7" name="Flowchart: Alternate Process 6"/>
        <xdr:cNvSpPr/>
      </xdr:nvSpPr>
      <xdr:spPr>
        <a:xfrm>
          <a:off x="9782175" y="257175"/>
          <a:ext cx="2019300" cy="1085850"/>
        </a:xfrm>
        <a:prstGeom prst="flowChartAlternate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aseline="0"/>
            <a:t>Now repeat the procedure but this time use 95% confidence interval as the error bars.</a:t>
          </a:r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123825</xdr:rowOff>
    </xdr:from>
    <xdr:to>
      <xdr:col>5</xdr:col>
      <xdr:colOff>133350</xdr:colOff>
      <xdr:row>13</xdr:row>
      <xdr:rowOff>19050</xdr:rowOff>
    </xdr:to>
    <xdr:sp macro="" textlink="">
      <xdr:nvSpPr>
        <xdr:cNvPr id="2" name="Rounded Rectangle 1"/>
        <xdr:cNvSpPr/>
      </xdr:nvSpPr>
      <xdr:spPr>
        <a:xfrm>
          <a:off x="390525" y="314325"/>
          <a:ext cx="3924300" cy="218122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Columns</a:t>
          </a:r>
          <a:r>
            <a:rPr lang="en-US" sz="1100" baseline="0"/>
            <a:t> G and H contain data from  50 medium ground finches sampled in 1977 and 1978.</a:t>
          </a:r>
        </a:p>
        <a:p>
          <a:pPr algn="l"/>
          <a:endParaRPr lang="en-US" sz="1100" baseline="0"/>
        </a:p>
        <a:p>
          <a:pPr algn="l"/>
          <a:r>
            <a:rPr lang="en-US" sz="1100"/>
            <a:t>Use</a:t>
          </a:r>
          <a:r>
            <a:rPr lang="en-US" sz="1100" baseline="0"/>
            <a:t> any method to calculate the mean and the standard error of the mean for each sample, showing the values in D19:E20.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Then create a column graph comparing the 1977 data and 1978 data. Add error bars showing the standard error of the mean for each sample.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8:D42"/>
  <sheetViews>
    <sheetView showGridLines="0" showRowColHeaders="0" tabSelected="1" workbookViewId="0">
      <selection activeCell="A8" sqref="A8"/>
    </sheetView>
  </sheetViews>
  <sheetFormatPr defaultRowHeight="15" x14ac:dyDescent="0.25"/>
  <cols>
    <col min="4" max="4" width="9.7109375" bestFit="1" customWidth="1"/>
  </cols>
  <sheetData>
    <row r="28" spans="2:3" x14ac:dyDescent="0.25">
      <c r="B28" s="1"/>
      <c r="C28" t="s">
        <v>1</v>
      </c>
    </row>
    <row r="42" spans="2:4" x14ac:dyDescent="0.25">
      <c r="B42" t="s">
        <v>26</v>
      </c>
      <c r="D42" s="12">
        <v>42263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Normal="100" zoomScalePageLayoutView="150" workbookViewId="0"/>
  </sheetViews>
  <sheetFormatPr defaultColWidth="8.85546875" defaultRowHeight="15" x14ac:dyDescent="0.25"/>
  <cols>
    <col min="1" max="1" width="13.42578125" bestFit="1" customWidth="1"/>
    <col min="2" max="2" width="14.28515625" bestFit="1" customWidth="1"/>
    <col min="3" max="3" width="14.5703125" bestFit="1" customWidth="1"/>
    <col min="4" max="4" width="18.7109375" bestFit="1" customWidth="1"/>
    <col min="5" max="5" width="18.42578125" style="2" bestFit="1" customWidth="1"/>
    <col min="9" max="9" width="9.140625" customWidth="1"/>
    <col min="10" max="11" width="10.7109375" bestFit="1" customWidth="1"/>
  </cols>
  <sheetData>
    <row r="1" spans="1:12" s="7" customFormat="1" ht="18.75" x14ac:dyDescent="0.35">
      <c r="A1" s="3" t="s">
        <v>3</v>
      </c>
      <c r="B1" s="3" t="s">
        <v>4</v>
      </c>
      <c r="C1" s="3" t="s">
        <v>15</v>
      </c>
      <c r="D1" s="3" t="s">
        <v>16</v>
      </c>
      <c r="E1" s="3" t="s">
        <v>20</v>
      </c>
      <c r="G1" s="9"/>
      <c r="H1" s="9"/>
      <c r="I1" s="9"/>
      <c r="J1" s="9"/>
      <c r="K1" s="9"/>
      <c r="L1" s="9"/>
    </row>
    <row r="2" spans="1:12" x14ac:dyDescent="0.25">
      <c r="A2" t="s">
        <v>5</v>
      </c>
      <c r="B2">
        <v>12</v>
      </c>
      <c r="C2">
        <v>18</v>
      </c>
      <c r="D2" s="1">
        <f>(B2-$B$13)*(B2-$B$13)</f>
        <v>5.7600000000000016</v>
      </c>
      <c r="E2" s="1"/>
      <c r="G2" s="2"/>
      <c r="H2" s="2"/>
      <c r="I2" s="2"/>
      <c r="J2" s="2"/>
      <c r="K2" s="2"/>
      <c r="L2" s="2"/>
    </row>
    <row r="3" spans="1:12" x14ac:dyDescent="0.25">
      <c r="A3" t="s">
        <v>6</v>
      </c>
      <c r="B3">
        <v>8</v>
      </c>
      <c r="C3">
        <v>22</v>
      </c>
      <c r="D3" s="1">
        <f t="shared" ref="D3:D11" si="0">(B3-$B$13)*(B3-$B$13)</f>
        <v>2.5599999999999987</v>
      </c>
      <c r="E3" s="1"/>
      <c r="G3" s="2"/>
      <c r="H3" s="2"/>
      <c r="I3" s="2"/>
      <c r="J3" s="2"/>
      <c r="K3" s="2"/>
      <c r="L3" s="2"/>
    </row>
    <row r="4" spans="1:12" x14ac:dyDescent="0.25">
      <c r="A4" t="s">
        <v>7</v>
      </c>
      <c r="B4">
        <v>15</v>
      </c>
      <c r="C4">
        <v>17</v>
      </c>
      <c r="D4" s="1">
        <f t="shared" si="0"/>
        <v>29.160000000000004</v>
      </c>
      <c r="E4" s="1"/>
      <c r="G4" s="2"/>
      <c r="H4" s="2"/>
      <c r="I4" s="2"/>
      <c r="J4" s="2"/>
      <c r="K4" s="2"/>
      <c r="L4" s="2"/>
    </row>
    <row r="5" spans="1:12" x14ac:dyDescent="0.25">
      <c r="A5" t="s">
        <v>8</v>
      </c>
      <c r="B5">
        <v>13</v>
      </c>
      <c r="C5">
        <v>23</v>
      </c>
      <c r="D5" s="1">
        <f t="shared" si="0"/>
        <v>11.560000000000002</v>
      </c>
      <c r="E5" s="1"/>
      <c r="G5" s="2"/>
      <c r="H5" s="2"/>
      <c r="I5" s="2"/>
      <c r="J5" s="2"/>
      <c r="K5" s="2"/>
      <c r="L5" s="2"/>
    </row>
    <row r="6" spans="1:12" x14ac:dyDescent="0.25">
      <c r="A6" t="s">
        <v>9</v>
      </c>
      <c r="B6">
        <v>6</v>
      </c>
      <c r="C6">
        <v>16</v>
      </c>
      <c r="D6" s="1">
        <f t="shared" si="0"/>
        <v>12.959999999999997</v>
      </c>
      <c r="E6" s="1"/>
      <c r="G6" s="2"/>
      <c r="H6" s="2"/>
      <c r="I6" s="2"/>
      <c r="J6" s="2"/>
      <c r="K6" s="2"/>
      <c r="L6" s="2"/>
    </row>
    <row r="7" spans="1:12" x14ac:dyDescent="0.25">
      <c r="A7" t="s">
        <v>10</v>
      </c>
      <c r="B7">
        <v>4</v>
      </c>
      <c r="C7">
        <v>18</v>
      </c>
      <c r="D7" s="1">
        <f t="shared" si="0"/>
        <v>31.359999999999996</v>
      </c>
      <c r="E7" s="1"/>
      <c r="G7" s="2"/>
      <c r="H7" s="2"/>
      <c r="I7" s="2"/>
      <c r="J7" s="2"/>
      <c r="K7" s="2"/>
      <c r="L7" s="2"/>
    </row>
    <row r="8" spans="1:12" s="2" customFormat="1" x14ac:dyDescent="0.25">
      <c r="A8" t="s">
        <v>11</v>
      </c>
      <c r="B8">
        <v>13</v>
      </c>
      <c r="C8" s="2">
        <v>22</v>
      </c>
      <c r="D8" s="1">
        <f t="shared" si="0"/>
        <v>11.560000000000002</v>
      </c>
      <c r="E8" s="1"/>
    </row>
    <row r="9" spans="1:12" x14ac:dyDescent="0.25">
      <c r="A9" t="s">
        <v>12</v>
      </c>
      <c r="B9">
        <v>14</v>
      </c>
      <c r="C9" s="2">
        <v>12</v>
      </c>
      <c r="D9" s="1">
        <f t="shared" si="0"/>
        <v>19.360000000000003</v>
      </c>
      <c r="E9" s="1"/>
      <c r="G9" s="2"/>
      <c r="H9" s="2"/>
      <c r="I9" s="2"/>
      <c r="J9" s="2"/>
      <c r="K9" s="2"/>
      <c r="L9" s="2"/>
    </row>
    <row r="10" spans="1:12" x14ac:dyDescent="0.25">
      <c r="A10" t="s">
        <v>13</v>
      </c>
      <c r="B10">
        <v>5</v>
      </c>
      <c r="C10" s="2">
        <v>19</v>
      </c>
      <c r="D10" s="1">
        <f t="shared" si="0"/>
        <v>21.159999999999997</v>
      </c>
      <c r="E10" s="1"/>
      <c r="G10" s="2"/>
      <c r="H10" s="2"/>
      <c r="I10" s="2"/>
      <c r="J10" s="2"/>
      <c r="K10" s="2"/>
      <c r="L10" s="2"/>
    </row>
    <row r="11" spans="1:12" x14ac:dyDescent="0.25">
      <c r="A11" t="s">
        <v>14</v>
      </c>
      <c r="B11">
        <v>6</v>
      </c>
      <c r="C11" s="2">
        <v>17</v>
      </c>
      <c r="D11" s="1">
        <f t="shared" si="0"/>
        <v>12.959999999999997</v>
      </c>
      <c r="E11" s="1"/>
      <c r="G11" s="2"/>
      <c r="H11" s="2"/>
      <c r="I11" s="2"/>
      <c r="J11" s="2"/>
      <c r="K11" s="2"/>
      <c r="L11" s="2"/>
    </row>
    <row r="12" spans="1:12" x14ac:dyDescent="0.25">
      <c r="G12" s="2"/>
      <c r="H12" s="2"/>
      <c r="I12" s="2"/>
      <c r="J12" s="2"/>
      <c r="K12" s="2"/>
      <c r="L12" s="2"/>
    </row>
    <row r="13" spans="1:12" x14ac:dyDescent="0.25">
      <c r="A13" t="s">
        <v>0</v>
      </c>
      <c r="B13" s="1">
        <f>AVERAGE(B2:B11)</f>
        <v>9.6</v>
      </c>
      <c r="C13" s="1"/>
      <c r="G13" s="2"/>
      <c r="H13" s="2"/>
      <c r="I13" s="2"/>
      <c r="J13" s="2"/>
      <c r="K13" s="2"/>
      <c r="L13" s="2"/>
    </row>
    <row r="14" spans="1:12" x14ac:dyDescent="0.25">
      <c r="C14" s="10" t="s">
        <v>17</v>
      </c>
      <c r="D14" s="1">
        <f>SUM(D2:D11)</f>
        <v>158.4</v>
      </c>
      <c r="E14" s="1"/>
      <c r="G14" s="2"/>
      <c r="H14" s="2"/>
      <c r="I14" s="2"/>
      <c r="J14" s="2"/>
      <c r="K14" s="2"/>
      <c r="L14" s="2"/>
    </row>
    <row r="15" spans="1:12" x14ac:dyDescent="0.25">
      <c r="C15" s="10" t="s">
        <v>2</v>
      </c>
      <c r="D15" s="1">
        <f>D14/(COUNT(D2:D11)-1)</f>
        <v>17.600000000000001</v>
      </c>
      <c r="E15" s="1"/>
      <c r="G15" s="2"/>
      <c r="H15" s="2"/>
      <c r="I15" s="2"/>
      <c r="J15" s="2"/>
      <c r="K15" s="2"/>
      <c r="L15" s="2"/>
    </row>
    <row r="16" spans="1:12" x14ac:dyDescent="0.25">
      <c r="B16" s="2"/>
      <c r="C16" s="10" t="s">
        <v>25</v>
      </c>
      <c r="D16" s="1">
        <f>SQRT(D15)</f>
        <v>4.1952353926806065</v>
      </c>
      <c r="E16" s="1"/>
    </row>
    <row r="17" spans="2:5" x14ac:dyDescent="0.25">
      <c r="B17" s="2"/>
      <c r="C17" s="10" t="s">
        <v>18</v>
      </c>
      <c r="D17" s="1">
        <f>D16/SQRT(COUNT(D2:D11))</f>
        <v>1.3266499161421599</v>
      </c>
      <c r="E17" s="1"/>
    </row>
    <row r="18" spans="2:5" x14ac:dyDescent="0.25">
      <c r="B18" s="2"/>
      <c r="C18" s="10" t="s">
        <v>19</v>
      </c>
      <c r="D18" s="1">
        <f>1.96*D16/SQRT(COUNT(D2:D11))</f>
        <v>2.6002338356386332</v>
      </c>
      <c r="E18" s="1"/>
    </row>
    <row r="19" spans="2:5" x14ac:dyDescent="0.25">
      <c r="B19" s="2"/>
      <c r="C19" s="10" t="s">
        <v>21</v>
      </c>
      <c r="D19" s="1">
        <f>STDEV(B2:B11)</f>
        <v>4.1952353926806056</v>
      </c>
      <c r="E19" s="1"/>
    </row>
    <row r="20" spans="2:5" x14ac:dyDescent="0.25">
      <c r="B20" s="2"/>
      <c r="C20" s="10" t="s">
        <v>24</v>
      </c>
      <c r="D20" s="1">
        <f>CONFIDENCE(0.05,D19,10)</f>
        <v>2.6001860557317151</v>
      </c>
    </row>
  </sheetData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Normal="100" zoomScalePageLayoutView="150" workbookViewId="0"/>
  </sheetViews>
  <sheetFormatPr defaultColWidth="8.85546875" defaultRowHeight="15" x14ac:dyDescent="0.25"/>
  <cols>
    <col min="1" max="1" width="13.42578125" bestFit="1" customWidth="1"/>
    <col min="2" max="2" width="14.28515625" bestFit="1" customWidth="1"/>
    <col min="3" max="3" width="14.5703125" bestFit="1" customWidth="1"/>
    <col min="4" max="4" width="18.7109375" bestFit="1" customWidth="1"/>
    <col min="5" max="5" width="18.42578125" style="2" bestFit="1" customWidth="1"/>
    <col min="9" max="9" width="9.140625" customWidth="1"/>
    <col min="10" max="11" width="10.7109375" bestFit="1" customWidth="1"/>
  </cols>
  <sheetData>
    <row r="1" spans="1:12" s="7" customFormat="1" ht="18.75" x14ac:dyDescent="0.35">
      <c r="A1" s="3" t="s">
        <v>3</v>
      </c>
      <c r="B1" s="3" t="s">
        <v>4</v>
      </c>
      <c r="C1" s="3" t="s">
        <v>15</v>
      </c>
      <c r="D1" s="3" t="s">
        <v>16</v>
      </c>
      <c r="E1" s="3" t="s">
        <v>20</v>
      </c>
      <c r="G1" s="9"/>
      <c r="H1" s="9"/>
      <c r="I1" s="9"/>
      <c r="J1" s="9"/>
      <c r="K1" s="9"/>
      <c r="L1" s="9"/>
    </row>
    <row r="2" spans="1:12" x14ac:dyDescent="0.25">
      <c r="A2" t="s">
        <v>5</v>
      </c>
      <c r="B2" s="1">
        <v>12</v>
      </c>
      <c r="C2" s="1">
        <v>18</v>
      </c>
      <c r="D2" s="2">
        <f>(B2-$B$13)*(B2-$B$13)</f>
        <v>5.7600000000000016</v>
      </c>
      <c r="E2" s="2">
        <f>(C2-$C$13)*(C2-$C$13)</f>
        <v>0.15999999999999887</v>
      </c>
      <c r="G2" s="2"/>
      <c r="H2" s="2"/>
      <c r="I2" s="2"/>
      <c r="J2" s="2"/>
      <c r="K2" s="2"/>
      <c r="L2" s="2"/>
    </row>
    <row r="3" spans="1:12" x14ac:dyDescent="0.25">
      <c r="A3" t="s">
        <v>6</v>
      </c>
      <c r="B3" s="1">
        <v>8</v>
      </c>
      <c r="C3" s="1">
        <v>22</v>
      </c>
      <c r="D3" s="2">
        <f t="shared" ref="D3:D11" si="0">(B3-$B$13)*(B3-$B$13)</f>
        <v>2.5599999999999987</v>
      </c>
      <c r="E3" s="2">
        <f t="shared" ref="E3:E11" si="1">(C3-$C$13)*(C3-$C$13)</f>
        <v>12.96000000000001</v>
      </c>
      <c r="G3" s="2"/>
      <c r="H3" s="2"/>
      <c r="I3" s="2"/>
      <c r="J3" s="2"/>
      <c r="K3" s="2"/>
      <c r="L3" s="2"/>
    </row>
    <row r="4" spans="1:12" x14ac:dyDescent="0.25">
      <c r="A4" t="s">
        <v>7</v>
      </c>
      <c r="B4" s="1">
        <v>15</v>
      </c>
      <c r="C4" s="1">
        <v>17</v>
      </c>
      <c r="D4" s="2">
        <f t="shared" si="0"/>
        <v>29.160000000000004</v>
      </c>
      <c r="E4" s="2">
        <f t="shared" si="1"/>
        <v>1.959999999999996</v>
      </c>
      <c r="G4" s="2"/>
      <c r="H4" s="2"/>
      <c r="I4" s="2"/>
      <c r="J4" s="2"/>
      <c r="K4" s="2"/>
      <c r="L4" s="2"/>
    </row>
    <row r="5" spans="1:12" x14ac:dyDescent="0.25">
      <c r="A5" t="s">
        <v>8</v>
      </c>
      <c r="B5" s="1">
        <v>13</v>
      </c>
      <c r="C5" s="1">
        <v>23</v>
      </c>
      <c r="D5" s="2">
        <f t="shared" si="0"/>
        <v>11.560000000000002</v>
      </c>
      <c r="E5" s="2">
        <f t="shared" si="1"/>
        <v>21.160000000000014</v>
      </c>
      <c r="G5" s="2"/>
      <c r="H5" s="2"/>
      <c r="I5" s="2"/>
      <c r="J5" s="2"/>
      <c r="K5" s="2"/>
      <c r="L5" s="2"/>
    </row>
    <row r="6" spans="1:12" x14ac:dyDescent="0.25">
      <c r="A6" t="s">
        <v>9</v>
      </c>
      <c r="B6" s="1">
        <v>6</v>
      </c>
      <c r="C6" s="1">
        <v>16</v>
      </c>
      <c r="D6" s="2">
        <f t="shared" si="0"/>
        <v>12.959999999999997</v>
      </c>
      <c r="E6" s="2">
        <f t="shared" si="1"/>
        <v>5.7599999999999936</v>
      </c>
      <c r="G6" s="2"/>
      <c r="H6" s="2"/>
      <c r="I6" s="2"/>
      <c r="J6" s="2"/>
      <c r="K6" s="2"/>
      <c r="L6" s="2"/>
    </row>
    <row r="7" spans="1:12" x14ac:dyDescent="0.25">
      <c r="A7" t="s">
        <v>10</v>
      </c>
      <c r="B7" s="1">
        <v>4</v>
      </c>
      <c r="C7" s="1">
        <v>18</v>
      </c>
      <c r="D7" s="2">
        <f t="shared" si="0"/>
        <v>31.359999999999996</v>
      </c>
      <c r="E7" s="2">
        <f t="shared" si="1"/>
        <v>0.15999999999999887</v>
      </c>
      <c r="G7" s="2"/>
      <c r="H7" s="2"/>
      <c r="I7" s="2"/>
      <c r="J7" s="2"/>
      <c r="K7" s="2"/>
      <c r="L7" s="2"/>
    </row>
    <row r="8" spans="1:12" s="2" customFormat="1" x14ac:dyDescent="0.25">
      <c r="A8" t="s">
        <v>11</v>
      </c>
      <c r="B8" s="1">
        <v>13</v>
      </c>
      <c r="C8" s="1">
        <v>22</v>
      </c>
      <c r="D8" s="2">
        <f t="shared" si="0"/>
        <v>11.560000000000002</v>
      </c>
      <c r="E8" s="2">
        <f t="shared" si="1"/>
        <v>12.96000000000001</v>
      </c>
    </row>
    <row r="9" spans="1:12" x14ac:dyDescent="0.25">
      <c r="A9" t="s">
        <v>12</v>
      </c>
      <c r="B9" s="1">
        <v>14</v>
      </c>
      <c r="C9" s="1">
        <v>12</v>
      </c>
      <c r="D9" s="2">
        <f t="shared" si="0"/>
        <v>19.360000000000003</v>
      </c>
      <c r="E9" s="2">
        <f t="shared" si="1"/>
        <v>40.95999999999998</v>
      </c>
      <c r="G9" s="2"/>
      <c r="H9" s="2"/>
      <c r="I9" s="2"/>
      <c r="J9" s="2"/>
      <c r="K9" s="2"/>
      <c r="L9" s="2"/>
    </row>
    <row r="10" spans="1:12" x14ac:dyDescent="0.25">
      <c r="A10" t="s">
        <v>13</v>
      </c>
      <c r="B10" s="1">
        <v>5</v>
      </c>
      <c r="C10" s="1">
        <v>19</v>
      </c>
      <c r="D10" s="2">
        <f t="shared" si="0"/>
        <v>21.159999999999997</v>
      </c>
      <c r="E10" s="2">
        <f t="shared" si="1"/>
        <v>0.36000000000000171</v>
      </c>
      <c r="G10" s="2"/>
      <c r="H10" s="2"/>
      <c r="I10" s="2"/>
      <c r="J10" s="2"/>
      <c r="K10" s="2"/>
      <c r="L10" s="2"/>
    </row>
    <row r="11" spans="1:12" x14ac:dyDescent="0.25">
      <c r="A11" t="s">
        <v>14</v>
      </c>
      <c r="B11" s="1">
        <v>6</v>
      </c>
      <c r="C11" s="1">
        <v>17</v>
      </c>
      <c r="D11" s="2">
        <f t="shared" si="0"/>
        <v>12.959999999999997</v>
      </c>
      <c r="E11" s="2">
        <f t="shared" si="1"/>
        <v>1.959999999999996</v>
      </c>
      <c r="G11" s="2"/>
      <c r="H11" s="2"/>
      <c r="I11" s="2"/>
      <c r="J11" s="2"/>
      <c r="K11" s="2"/>
      <c r="L11" s="2"/>
    </row>
    <row r="12" spans="1:12" x14ac:dyDescent="0.25">
      <c r="D12" s="2"/>
      <c r="G12" s="2"/>
      <c r="H12" s="2"/>
      <c r="I12" s="2"/>
      <c r="J12" s="2"/>
      <c r="K12" s="2"/>
      <c r="L12" s="2"/>
    </row>
    <row r="13" spans="1:12" x14ac:dyDescent="0.25">
      <c r="A13" t="s">
        <v>0</v>
      </c>
      <c r="B13" s="2">
        <f>AVERAGE(B2:B11)</f>
        <v>9.6</v>
      </c>
      <c r="C13" s="2">
        <f>AVERAGE(C2:C11)</f>
        <v>18.399999999999999</v>
      </c>
      <c r="D13" s="2"/>
      <c r="G13" s="2"/>
      <c r="H13" s="2"/>
      <c r="I13" s="2"/>
      <c r="J13" s="2"/>
      <c r="K13" s="2"/>
      <c r="L13" s="2"/>
    </row>
    <row r="14" spans="1:12" x14ac:dyDescent="0.25">
      <c r="C14" s="10" t="s">
        <v>17</v>
      </c>
      <c r="D14" s="2">
        <f>SUM(D2:D11)</f>
        <v>158.4</v>
      </c>
      <c r="E14" s="2">
        <f>SUM(E2:E11)</f>
        <v>98.399999999999977</v>
      </c>
      <c r="G14" s="2"/>
      <c r="H14" s="2"/>
      <c r="I14" s="2"/>
      <c r="J14" s="2"/>
      <c r="K14" s="2"/>
      <c r="L14" s="2"/>
    </row>
    <row r="15" spans="1:12" x14ac:dyDescent="0.25">
      <c r="C15" s="10" t="s">
        <v>2</v>
      </c>
      <c r="D15" s="2">
        <f>D14/(COUNT(D2:D11)-1)</f>
        <v>17.600000000000001</v>
      </c>
      <c r="E15" s="2">
        <f>E14/(COUNT(E2:E11)-1)</f>
        <v>10.93333333333333</v>
      </c>
      <c r="G15" s="2"/>
      <c r="H15" s="2"/>
      <c r="I15" s="2"/>
      <c r="J15" s="2"/>
      <c r="K15" s="2"/>
      <c r="L15" s="2"/>
    </row>
    <row r="16" spans="1:12" x14ac:dyDescent="0.25">
      <c r="B16" s="2"/>
      <c r="C16" s="10" t="s">
        <v>25</v>
      </c>
      <c r="D16" s="2">
        <f>SQRT(D15)</f>
        <v>4.1952353926806065</v>
      </c>
      <c r="E16" s="2">
        <f>SQRT(E15)</f>
        <v>3.3065591380365982</v>
      </c>
    </row>
    <row r="17" spans="2:5" x14ac:dyDescent="0.25">
      <c r="B17" s="2"/>
      <c r="C17" s="10" t="s">
        <v>18</v>
      </c>
      <c r="D17" s="2">
        <f>D16/SQRT(COUNT(D2:D11))</f>
        <v>1.3266499161421599</v>
      </c>
      <c r="E17" s="2">
        <f>E16/SQRT(COUNT(E2:E11))</f>
        <v>1.0456258094238746</v>
      </c>
    </row>
    <row r="18" spans="2:5" x14ac:dyDescent="0.25">
      <c r="B18" s="2"/>
      <c r="C18" s="10" t="s">
        <v>19</v>
      </c>
      <c r="D18" s="2">
        <f>1.96*D16/SQRT(COUNT(D2:D11))</f>
        <v>2.6002338356386332</v>
      </c>
      <c r="E18" s="2">
        <f>1.96*E16/SQRT(COUNT(E2:E11))</f>
        <v>2.0494265864707946</v>
      </c>
    </row>
    <row r="19" spans="2:5" x14ac:dyDescent="0.25">
      <c r="B19" s="2"/>
      <c r="C19" s="10" t="s">
        <v>21</v>
      </c>
      <c r="D19" s="2">
        <f>STDEV(B2:B11)</f>
        <v>4.1952353926806056</v>
      </c>
      <c r="E19" s="2">
        <f>STDEV(C2:C11)</f>
        <v>3.3065591380366</v>
      </c>
    </row>
    <row r="20" spans="2:5" x14ac:dyDescent="0.25">
      <c r="B20" s="2"/>
      <c r="C20" s="10" t="s">
        <v>24</v>
      </c>
      <c r="D20" s="2">
        <f>CONFIDENCE(0.05,D19,10)</f>
        <v>2.6001860557317151</v>
      </c>
      <c r="E20" s="2">
        <f>CONFIDENCE(0.05,E19,10)</f>
        <v>2.0493889277763375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Normal="100" zoomScalePageLayoutView="150" workbookViewId="0"/>
  </sheetViews>
  <sheetFormatPr defaultColWidth="8.85546875" defaultRowHeight="15" x14ac:dyDescent="0.25"/>
  <cols>
    <col min="1" max="1" width="13.42578125" bestFit="1" customWidth="1"/>
    <col min="2" max="2" width="14.28515625" bestFit="1" customWidth="1"/>
    <col min="3" max="3" width="14.5703125" bestFit="1" customWidth="1"/>
    <col min="4" max="4" width="18.7109375" bestFit="1" customWidth="1"/>
    <col min="5" max="5" width="18.42578125" style="2" bestFit="1" customWidth="1"/>
    <col min="9" max="9" width="9.140625" customWidth="1"/>
    <col min="10" max="11" width="10.7109375" bestFit="1" customWidth="1"/>
  </cols>
  <sheetData>
    <row r="1" spans="1:12" s="7" customFormat="1" ht="18.75" x14ac:dyDescent="0.35">
      <c r="A1" s="3" t="s">
        <v>3</v>
      </c>
      <c r="B1" s="3" t="s">
        <v>4</v>
      </c>
      <c r="C1" s="3" t="s">
        <v>15</v>
      </c>
      <c r="D1" s="3" t="s">
        <v>16</v>
      </c>
      <c r="E1" s="3" t="s">
        <v>20</v>
      </c>
      <c r="G1" s="9"/>
      <c r="H1" s="9"/>
      <c r="I1" s="9"/>
      <c r="J1" s="9"/>
      <c r="K1" s="9"/>
      <c r="L1" s="9"/>
    </row>
    <row r="2" spans="1:12" x14ac:dyDescent="0.25">
      <c r="A2" t="s">
        <v>5</v>
      </c>
      <c r="B2" s="11">
        <v>12</v>
      </c>
      <c r="C2" s="11">
        <v>18</v>
      </c>
      <c r="D2" s="2">
        <f>(B2-$B$13)*(B2-$B$13)</f>
        <v>5.7600000000000016</v>
      </c>
      <c r="E2" s="2">
        <f>(C2-$C$13)*(C2-$C$13)</f>
        <v>0.15999999999999887</v>
      </c>
      <c r="G2" s="2"/>
      <c r="H2" s="2"/>
      <c r="I2" s="2"/>
      <c r="J2" s="2"/>
      <c r="K2" s="2"/>
      <c r="L2" s="2"/>
    </row>
    <row r="3" spans="1:12" x14ac:dyDescent="0.25">
      <c r="A3" t="s">
        <v>6</v>
      </c>
      <c r="B3" s="11">
        <v>8</v>
      </c>
      <c r="C3" s="11">
        <v>22</v>
      </c>
      <c r="D3" s="2">
        <f t="shared" ref="D3:D11" si="0">(B3-$B$13)*(B3-$B$13)</f>
        <v>2.5599999999999987</v>
      </c>
      <c r="E3" s="2">
        <f t="shared" ref="E3:E11" si="1">(C3-$C$13)*(C3-$C$13)</f>
        <v>12.96000000000001</v>
      </c>
      <c r="G3" s="2"/>
      <c r="H3" s="2"/>
      <c r="I3" s="2"/>
      <c r="J3" s="2"/>
      <c r="K3" s="2"/>
      <c r="L3" s="2"/>
    </row>
    <row r="4" spans="1:12" x14ac:dyDescent="0.25">
      <c r="A4" t="s">
        <v>7</v>
      </c>
      <c r="B4" s="11">
        <v>15</v>
      </c>
      <c r="C4" s="11">
        <v>17</v>
      </c>
      <c r="D4" s="2">
        <f t="shared" si="0"/>
        <v>29.160000000000004</v>
      </c>
      <c r="E4" s="2">
        <f t="shared" si="1"/>
        <v>1.959999999999996</v>
      </c>
      <c r="G4" s="2"/>
      <c r="H4" s="2"/>
      <c r="I4" s="2"/>
      <c r="J4" s="2"/>
      <c r="K4" s="2"/>
      <c r="L4" s="2"/>
    </row>
    <row r="5" spans="1:12" x14ac:dyDescent="0.25">
      <c r="A5" t="s">
        <v>8</v>
      </c>
      <c r="B5" s="11">
        <v>13</v>
      </c>
      <c r="C5" s="11">
        <v>23</v>
      </c>
      <c r="D5" s="2">
        <f t="shared" si="0"/>
        <v>11.560000000000002</v>
      </c>
      <c r="E5" s="2">
        <f t="shared" si="1"/>
        <v>21.160000000000014</v>
      </c>
      <c r="G5" s="2"/>
      <c r="H5" s="2"/>
      <c r="I5" s="2"/>
      <c r="J5" s="2"/>
      <c r="K5" s="2"/>
      <c r="L5" s="2"/>
    </row>
    <row r="6" spans="1:12" x14ac:dyDescent="0.25">
      <c r="A6" t="s">
        <v>9</v>
      </c>
      <c r="B6" s="11">
        <v>6</v>
      </c>
      <c r="C6" s="11">
        <v>16</v>
      </c>
      <c r="D6" s="2">
        <f t="shared" si="0"/>
        <v>12.959999999999997</v>
      </c>
      <c r="E6" s="2">
        <f t="shared" si="1"/>
        <v>5.7599999999999936</v>
      </c>
      <c r="G6" s="2"/>
      <c r="H6" s="2"/>
      <c r="I6" s="2"/>
      <c r="J6" s="2"/>
      <c r="K6" s="2"/>
      <c r="L6" s="2"/>
    </row>
    <row r="7" spans="1:12" x14ac:dyDescent="0.25">
      <c r="A7" t="s">
        <v>10</v>
      </c>
      <c r="B7" s="11">
        <v>4</v>
      </c>
      <c r="C7" s="11">
        <v>18</v>
      </c>
      <c r="D7" s="2">
        <f t="shared" si="0"/>
        <v>31.359999999999996</v>
      </c>
      <c r="E7" s="2">
        <f t="shared" si="1"/>
        <v>0.15999999999999887</v>
      </c>
      <c r="G7" s="2"/>
      <c r="H7" s="2"/>
      <c r="I7" s="2"/>
      <c r="J7" s="2"/>
      <c r="K7" s="2"/>
      <c r="L7" s="2"/>
    </row>
    <row r="8" spans="1:12" s="2" customFormat="1" x14ac:dyDescent="0.25">
      <c r="A8" t="s">
        <v>11</v>
      </c>
      <c r="B8" s="11">
        <v>13</v>
      </c>
      <c r="C8" s="11">
        <v>22</v>
      </c>
      <c r="D8" s="2">
        <f t="shared" si="0"/>
        <v>11.560000000000002</v>
      </c>
      <c r="E8" s="2">
        <f t="shared" si="1"/>
        <v>12.96000000000001</v>
      </c>
    </row>
    <row r="9" spans="1:12" x14ac:dyDescent="0.25">
      <c r="A9" t="s">
        <v>12</v>
      </c>
      <c r="B9" s="11">
        <v>14</v>
      </c>
      <c r="C9" s="11">
        <v>12</v>
      </c>
      <c r="D9" s="2">
        <f t="shared" si="0"/>
        <v>19.360000000000003</v>
      </c>
      <c r="E9" s="2">
        <f t="shared" si="1"/>
        <v>40.95999999999998</v>
      </c>
      <c r="G9" s="2"/>
      <c r="H9" s="2"/>
      <c r="I9" s="2"/>
      <c r="J9" s="2"/>
      <c r="K9" s="2"/>
      <c r="L9" s="2"/>
    </row>
    <row r="10" spans="1:12" x14ac:dyDescent="0.25">
      <c r="A10" t="s">
        <v>13</v>
      </c>
      <c r="B10" s="11">
        <v>5</v>
      </c>
      <c r="C10" s="11">
        <v>19</v>
      </c>
      <c r="D10" s="2">
        <f t="shared" si="0"/>
        <v>21.159999999999997</v>
      </c>
      <c r="E10" s="2">
        <f t="shared" si="1"/>
        <v>0.36000000000000171</v>
      </c>
      <c r="G10" s="2"/>
      <c r="H10" s="2"/>
      <c r="I10" s="2"/>
      <c r="J10" s="2"/>
      <c r="K10" s="2"/>
      <c r="L10" s="2"/>
    </row>
    <row r="11" spans="1:12" x14ac:dyDescent="0.25">
      <c r="A11" t="s">
        <v>14</v>
      </c>
      <c r="B11" s="11">
        <v>6</v>
      </c>
      <c r="C11" s="11">
        <v>17</v>
      </c>
      <c r="D11" s="2">
        <f t="shared" si="0"/>
        <v>12.959999999999997</v>
      </c>
      <c r="E11" s="2">
        <f t="shared" si="1"/>
        <v>1.959999999999996</v>
      </c>
      <c r="G11" s="2"/>
      <c r="H11" s="2"/>
      <c r="I11" s="2"/>
      <c r="J11" s="2"/>
      <c r="K11" s="2"/>
      <c r="L11" s="2"/>
    </row>
    <row r="12" spans="1:12" x14ac:dyDescent="0.25">
      <c r="D12" s="2"/>
      <c r="G12" s="2"/>
      <c r="H12" s="2"/>
      <c r="I12" s="2"/>
      <c r="J12" s="2"/>
      <c r="K12" s="2"/>
      <c r="L12" s="2"/>
    </row>
    <row r="13" spans="1:12" x14ac:dyDescent="0.25">
      <c r="A13" t="s">
        <v>0</v>
      </c>
      <c r="B13" s="1">
        <f>AVERAGE(B2:B11)</f>
        <v>9.6</v>
      </c>
      <c r="C13" s="1">
        <f>AVERAGE(C2:C11)</f>
        <v>18.399999999999999</v>
      </c>
      <c r="D13" s="2"/>
      <c r="G13" s="2"/>
      <c r="H13" s="2"/>
      <c r="I13" s="2"/>
      <c r="J13" s="2"/>
      <c r="K13" s="2"/>
      <c r="L13" s="2"/>
    </row>
    <row r="14" spans="1:12" x14ac:dyDescent="0.25">
      <c r="C14" s="10" t="s">
        <v>17</v>
      </c>
      <c r="D14" s="2">
        <f>SUM(D2:D11)</f>
        <v>158.4</v>
      </c>
      <c r="E14" s="2">
        <f>SUM(E2:E11)</f>
        <v>98.399999999999977</v>
      </c>
      <c r="G14" s="2"/>
      <c r="H14" s="2"/>
      <c r="I14" s="2"/>
      <c r="J14" s="2"/>
      <c r="K14" s="2"/>
      <c r="L14" s="2"/>
    </row>
    <row r="15" spans="1:12" x14ac:dyDescent="0.25">
      <c r="C15" s="10" t="s">
        <v>2</v>
      </c>
      <c r="D15" s="2">
        <f>D14/(COUNT(D2:D11)-1)</f>
        <v>17.600000000000001</v>
      </c>
      <c r="E15" s="2">
        <f>E14/(COUNT(E2:E11)-1)</f>
        <v>10.93333333333333</v>
      </c>
      <c r="G15" s="2"/>
      <c r="H15" s="2"/>
      <c r="I15" s="2"/>
      <c r="J15" s="2"/>
      <c r="K15" s="2"/>
      <c r="L15" s="2"/>
    </row>
    <row r="16" spans="1:12" x14ac:dyDescent="0.25">
      <c r="B16" s="2"/>
      <c r="C16" s="10" t="s">
        <v>25</v>
      </c>
      <c r="D16" s="2">
        <f>SQRT(D15)</f>
        <v>4.1952353926806065</v>
      </c>
      <c r="E16" s="2">
        <f>SQRT(E15)</f>
        <v>3.3065591380365982</v>
      </c>
    </row>
    <row r="17" spans="2:5" x14ac:dyDescent="0.25">
      <c r="B17" s="2"/>
      <c r="C17" s="10" t="s">
        <v>18</v>
      </c>
      <c r="D17" s="2">
        <f>D16/SQRT(COUNT(D2:D11))</f>
        <v>1.3266499161421599</v>
      </c>
      <c r="E17" s="2">
        <f>E16/SQRT(COUNT(E2:E11))</f>
        <v>1.0456258094238746</v>
      </c>
    </row>
    <row r="18" spans="2:5" x14ac:dyDescent="0.25">
      <c r="B18" s="2"/>
      <c r="C18" s="10" t="s">
        <v>19</v>
      </c>
      <c r="D18" s="2">
        <f>1.96*D16/SQRT(COUNT(D2:D11))</f>
        <v>2.6002338356386332</v>
      </c>
      <c r="E18" s="2">
        <f>1.96*E16/SQRT(COUNT(E2:E11))</f>
        <v>2.0494265864707946</v>
      </c>
    </row>
    <row r="19" spans="2:5" x14ac:dyDescent="0.25">
      <c r="B19" s="2"/>
      <c r="C19" s="10" t="s">
        <v>21</v>
      </c>
      <c r="D19" s="2">
        <f>STDEV(B2:B11)</f>
        <v>4.1952353926806056</v>
      </c>
      <c r="E19" s="2">
        <f>STDEV(C2:C11)</f>
        <v>3.3065591380366</v>
      </c>
    </row>
    <row r="20" spans="2:5" x14ac:dyDescent="0.25">
      <c r="B20" s="2"/>
      <c r="C20" s="10" t="s">
        <v>24</v>
      </c>
      <c r="D20" s="2">
        <f>CONFIDENCE(0.05,D19,10)</f>
        <v>2.6001860557317151</v>
      </c>
      <c r="E20" s="2">
        <f>CONFIDENCE(0.05,E19,10)</f>
        <v>2.0493889277763375</v>
      </c>
    </row>
    <row r="30" spans="2:5" ht="14.45" x14ac:dyDescent="0.3"/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Normal="100" zoomScalePageLayoutView="150" workbookViewId="0"/>
  </sheetViews>
  <sheetFormatPr defaultColWidth="8.85546875" defaultRowHeight="15" x14ac:dyDescent="0.25"/>
  <cols>
    <col min="1" max="1" width="13.42578125" bestFit="1" customWidth="1"/>
    <col min="2" max="2" width="14.28515625" bestFit="1" customWidth="1"/>
    <col min="3" max="3" width="14.5703125" bestFit="1" customWidth="1"/>
    <col min="4" max="4" width="18.7109375" bestFit="1" customWidth="1"/>
    <col min="5" max="5" width="18.42578125" style="2" bestFit="1" customWidth="1"/>
    <col min="9" max="9" width="9.140625" customWidth="1"/>
    <col min="10" max="11" width="10.7109375" bestFit="1" customWidth="1"/>
  </cols>
  <sheetData>
    <row r="1" spans="1:12" s="7" customFormat="1" ht="18.75" x14ac:dyDescent="0.35">
      <c r="A1" s="3" t="s">
        <v>3</v>
      </c>
      <c r="B1" s="3" t="s">
        <v>4</v>
      </c>
      <c r="C1" s="3" t="s">
        <v>15</v>
      </c>
      <c r="D1" s="3" t="s">
        <v>16</v>
      </c>
      <c r="E1" s="3" t="s">
        <v>20</v>
      </c>
      <c r="G1" s="9"/>
      <c r="H1" s="9"/>
      <c r="I1" s="9"/>
      <c r="J1" s="9"/>
      <c r="K1" s="9"/>
      <c r="L1" s="9"/>
    </row>
    <row r="2" spans="1:12" x14ac:dyDescent="0.25">
      <c r="A2" t="s">
        <v>5</v>
      </c>
      <c r="B2" s="11">
        <v>12</v>
      </c>
      <c r="C2" s="11">
        <v>18</v>
      </c>
      <c r="D2" s="2">
        <f>(B2-$B$13)*(B2-$B$13)</f>
        <v>5.7600000000000016</v>
      </c>
      <c r="E2" s="2">
        <f>(C2-$C$13)*(C2-$C$13)</f>
        <v>0.15999999999999887</v>
      </c>
      <c r="G2" s="2"/>
      <c r="H2" s="2"/>
      <c r="I2" s="2"/>
      <c r="J2" s="2"/>
      <c r="K2" s="2"/>
      <c r="L2" s="2"/>
    </row>
    <row r="3" spans="1:12" x14ac:dyDescent="0.25">
      <c r="A3" t="s">
        <v>6</v>
      </c>
      <c r="B3" s="11">
        <v>8</v>
      </c>
      <c r="C3" s="11">
        <v>22</v>
      </c>
      <c r="D3" s="2">
        <f t="shared" ref="D3:D11" si="0">(B3-$B$13)*(B3-$B$13)</f>
        <v>2.5599999999999987</v>
      </c>
      <c r="E3" s="2">
        <f t="shared" ref="E3:E11" si="1">(C3-$C$13)*(C3-$C$13)</f>
        <v>12.96000000000001</v>
      </c>
      <c r="G3" s="2"/>
      <c r="H3" s="2"/>
      <c r="I3" s="2"/>
      <c r="J3" s="2"/>
      <c r="K3" s="2"/>
      <c r="L3" s="2"/>
    </row>
    <row r="4" spans="1:12" x14ac:dyDescent="0.25">
      <c r="A4" t="s">
        <v>7</v>
      </c>
      <c r="B4" s="11">
        <v>15</v>
      </c>
      <c r="C4" s="11">
        <v>17</v>
      </c>
      <c r="D4" s="2">
        <f t="shared" si="0"/>
        <v>29.160000000000004</v>
      </c>
      <c r="E4" s="2">
        <f t="shared" si="1"/>
        <v>1.959999999999996</v>
      </c>
      <c r="G4" s="2"/>
      <c r="H4" s="2"/>
      <c r="I4" s="2"/>
      <c r="J4" s="2"/>
      <c r="K4" s="2"/>
      <c r="L4" s="2"/>
    </row>
    <row r="5" spans="1:12" x14ac:dyDescent="0.25">
      <c r="A5" t="s">
        <v>8</v>
      </c>
      <c r="B5" s="11">
        <v>13</v>
      </c>
      <c r="C5" s="11">
        <v>23</v>
      </c>
      <c r="D5" s="2">
        <f t="shared" si="0"/>
        <v>11.560000000000002</v>
      </c>
      <c r="E5" s="2">
        <f t="shared" si="1"/>
        <v>21.160000000000014</v>
      </c>
      <c r="G5" s="2"/>
      <c r="H5" s="2"/>
      <c r="I5" s="2"/>
      <c r="J5" s="2"/>
      <c r="K5" s="2"/>
      <c r="L5" s="2"/>
    </row>
    <row r="6" spans="1:12" x14ac:dyDescent="0.25">
      <c r="A6" t="s">
        <v>9</v>
      </c>
      <c r="B6" s="11">
        <v>6</v>
      </c>
      <c r="C6" s="11">
        <v>16</v>
      </c>
      <c r="D6" s="2">
        <f t="shared" si="0"/>
        <v>12.959999999999997</v>
      </c>
      <c r="E6" s="2">
        <f t="shared" si="1"/>
        <v>5.7599999999999936</v>
      </c>
      <c r="G6" s="2"/>
      <c r="H6" s="2"/>
      <c r="I6" s="2"/>
      <c r="J6" s="2"/>
      <c r="K6" s="2"/>
      <c r="L6" s="2"/>
    </row>
    <row r="7" spans="1:12" x14ac:dyDescent="0.25">
      <c r="A7" t="s">
        <v>10</v>
      </c>
      <c r="B7" s="11">
        <v>4</v>
      </c>
      <c r="C7" s="11">
        <v>18</v>
      </c>
      <c r="D7" s="2">
        <f t="shared" si="0"/>
        <v>31.359999999999996</v>
      </c>
      <c r="E7" s="2">
        <f t="shared" si="1"/>
        <v>0.15999999999999887</v>
      </c>
      <c r="G7" s="2"/>
      <c r="H7" s="2"/>
      <c r="I7" s="2"/>
      <c r="J7" s="2"/>
      <c r="K7" s="2"/>
      <c r="L7" s="2"/>
    </row>
    <row r="8" spans="1:12" s="2" customFormat="1" x14ac:dyDescent="0.25">
      <c r="A8" t="s">
        <v>11</v>
      </c>
      <c r="B8" s="11">
        <v>13</v>
      </c>
      <c r="C8" s="11">
        <v>22</v>
      </c>
      <c r="D8" s="2">
        <f t="shared" si="0"/>
        <v>11.560000000000002</v>
      </c>
      <c r="E8" s="2">
        <f t="shared" si="1"/>
        <v>12.96000000000001</v>
      </c>
    </row>
    <row r="9" spans="1:12" x14ac:dyDescent="0.25">
      <c r="A9" t="s">
        <v>12</v>
      </c>
      <c r="B9" s="11">
        <v>14</v>
      </c>
      <c r="C9" s="11">
        <v>12</v>
      </c>
      <c r="D9" s="2">
        <f t="shared" si="0"/>
        <v>19.360000000000003</v>
      </c>
      <c r="E9" s="2">
        <f t="shared" si="1"/>
        <v>40.95999999999998</v>
      </c>
      <c r="G9" s="2"/>
      <c r="H9" s="2"/>
      <c r="I9" s="2"/>
      <c r="J9" s="2"/>
      <c r="K9" s="2"/>
      <c r="L9" s="2"/>
    </row>
    <row r="10" spans="1:12" x14ac:dyDescent="0.25">
      <c r="A10" t="s">
        <v>13</v>
      </c>
      <c r="B10" s="11">
        <v>5</v>
      </c>
      <c r="C10" s="11">
        <v>19</v>
      </c>
      <c r="D10" s="2">
        <f t="shared" si="0"/>
        <v>21.159999999999997</v>
      </c>
      <c r="E10" s="2">
        <f t="shared" si="1"/>
        <v>0.36000000000000171</v>
      </c>
      <c r="G10" s="2"/>
      <c r="H10" s="2"/>
      <c r="I10" s="2"/>
      <c r="J10" s="2"/>
      <c r="K10" s="2"/>
      <c r="L10" s="2"/>
    </row>
    <row r="11" spans="1:12" x14ac:dyDescent="0.25">
      <c r="A11" t="s">
        <v>14</v>
      </c>
      <c r="B11" s="11">
        <v>6</v>
      </c>
      <c r="C11" s="11">
        <v>17</v>
      </c>
      <c r="D11" s="2">
        <f t="shared" si="0"/>
        <v>12.959999999999997</v>
      </c>
      <c r="E11" s="2">
        <f t="shared" si="1"/>
        <v>1.959999999999996</v>
      </c>
      <c r="G11" s="2"/>
      <c r="H11" s="2"/>
      <c r="I11" s="2"/>
      <c r="J11" s="2"/>
      <c r="K11" s="2"/>
      <c r="L11" s="2"/>
    </row>
    <row r="12" spans="1:12" x14ac:dyDescent="0.25">
      <c r="D12" s="2"/>
      <c r="G12" s="2"/>
      <c r="H12" s="2"/>
      <c r="I12" s="2"/>
      <c r="J12" s="2"/>
      <c r="K12" s="2"/>
      <c r="L12" s="2"/>
    </row>
    <row r="13" spans="1:12" x14ac:dyDescent="0.25">
      <c r="A13" t="s">
        <v>0</v>
      </c>
      <c r="B13" s="2">
        <f>AVERAGE(B2:B11)</f>
        <v>9.6</v>
      </c>
      <c r="C13" s="2">
        <f>AVERAGE(C2:C11)</f>
        <v>18.399999999999999</v>
      </c>
      <c r="D13" s="2"/>
      <c r="G13" s="2"/>
      <c r="H13" s="2"/>
      <c r="I13" s="2"/>
      <c r="J13" s="2"/>
      <c r="K13" s="2"/>
      <c r="L13" s="2"/>
    </row>
    <row r="14" spans="1:12" x14ac:dyDescent="0.25">
      <c r="C14" s="10" t="s">
        <v>17</v>
      </c>
      <c r="D14" s="2">
        <f>SUM(D2:D11)</f>
        <v>158.4</v>
      </c>
      <c r="E14" s="2">
        <f>SUM(E2:E11)</f>
        <v>98.399999999999977</v>
      </c>
      <c r="G14" s="2"/>
      <c r="H14" s="2"/>
      <c r="I14" s="2"/>
      <c r="J14" s="2"/>
      <c r="K14" s="2"/>
      <c r="L14" s="2"/>
    </row>
    <row r="15" spans="1:12" x14ac:dyDescent="0.25">
      <c r="C15" s="10" t="s">
        <v>2</v>
      </c>
      <c r="D15" s="2">
        <f>D14/(COUNT(D2:D11)-1)</f>
        <v>17.600000000000001</v>
      </c>
      <c r="E15" s="2">
        <f>E14/(COUNT(E2:E11)-1)</f>
        <v>10.93333333333333</v>
      </c>
      <c r="G15" s="2"/>
      <c r="H15" s="2"/>
      <c r="I15" s="2"/>
      <c r="J15" s="2"/>
      <c r="K15" s="2"/>
      <c r="L15" s="2"/>
    </row>
    <row r="16" spans="1:12" x14ac:dyDescent="0.25">
      <c r="B16" s="2"/>
      <c r="C16" s="10" t="s">
        <v>25</v>
      </c>
      <c r="D16" s="2">
        <f>SQRT(D15)</f>
        <v>4.1952353926806065</v>
      </c>
      <c r="E16" s="2">
        <f>SQRT(E15)</f>
        <v>3.3065591380365982</v>
      </c>
    </row>
    <row r="17" spans="2:5" x14ac:dyDescent="0.25">
      <c r="B17" s="2"/>
      <c r="C17" s="10" t="s">
        <v>18</v>
      </c>
      <c r="D17" s="1">
        <f>D16/SQRT(COUNT(D2:D11))</f>
        <v>1.3266499161421599</v>
      </c>
      <c r="E17" s="1">
        <f>E16/SQRT(COUNT(E2:E11))</f>
        <v>1.0456258094238746</v>
      </c>
    </row>
    <row r="18" spans="2:5" x14ac:dyDescent="0.25">
      <c r="B18" s="2"/>
      <c r="C18" s="10" t="s">
        <v>19</v>
      </c>
      <c r="D18" s="2">
        <f>1.96*D16/SQRT(COUNT(D2:D11))</f>
        <v>2.6002338356386332</v>
      </c>
      <c r="E18" s="2">
        <f>1.96*E16/SQRT(COUNT(E2:E11))</f>
        <v>2.0494265864707946</v>
      </c>
    </row>
    <row r="19" spans="2:5" x14ac:dyDescent="0.25">
      <c r="B19" s="2"/>
      <c r="C19" s="10" t="s">
        <v>21</v>
      </c>
      <c r="D19" s="2">
        <f>STDEV(B2:B11)</f>
        <v>4.1952353926806056</v>
      </c>
      <c r="E19" s="2">
        <f>STDEV(C2:C11)</f>
        <v>3.3065591380366</v>
      </c>
    </row>
    <row r="20" spans="2:5" x14ac:dyDescent="0.25">
      <c r="B20" s="2"/>
      <c r="C20" s="10" t="s">
        <v>24</v>
      </c>
      <c r="D20" s="2">
        <f>CONFIDENCE(0.05,D19,10)</f>
        <v>2.6001860557317151</v>
      </c>
      <c r="E20" s="2">
        <f>CONFIDENCE(0.05,E19,10)</f>
        <v>2.0493889277763375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zoomScaleNormal="100" zoomScalePageLayoutView="150" workbookViewId="0"/>
  </sheetViews>
  <sheetFormatPr defaultColWidth="8.85546875" defaultRowHeight="15" x14ac:dyDescent="0.25"/>
  <cols>
    <col min="1" max="1" width="13.42578125" bestFit="1" customWidth="1"/>
    <col min="2" max="2" width="14.28515625" bestFit="1" customWidth="1"/>
    <col min="3" max="3" width="14.5703125" bestFit="1" customWidth="1"/>
    <col min="4" max="4" width="18.7109375" bestFit="1" customWidth="1"/>
    <col min="5" max="5" width="18.42578125" style="2" bestFit="1" customWidth="1"/>
    <col min="6" max="6" width="5.42578125" customWidth="1"/>
    <col min="7" max="7" width="9.7109375" bestFit="1" customWidth="1"/>
    <col min="9" max="9" width="11.42578125" customWidth="1"/>
    <col min="10" max="10" width="9.7109375" bestFit="1" customWidth="1"/>
    <col min="11" max="11" width="9.140625" bestFit="1" customWidth="1"/>
    <col min="17" max="17" width="15.7109375" bestFit="1" customWidth="1"/>
  </cols>
  <sheetData>
    <row r="1" spans="1:22" s="7" customFormat="1" ht="18.75" x14ac:dyDescent="0.35">
      <c r="A1" s="3" t="s">
        <v>3</v>
      </c>
      <c r="B1" s="3" t="s">
        <v>4</v>
      </c>
      <c r="C1" s="3" t="s">
        <v>15</v>
      </c>
      <c r="D1" s="3" t="s">
        <v>16</v>
      </c>
      <c r="E1" s="3" t="s">
        <v>20</v>
      </c>
      <c r="F1"/>
      <c r="G1"/>
      <c r="H1"/>
      <c r="I1"/>
      <c r="J1"/>
      <c r="K1"/>
      <c r="L1"/>
      <c r="M1"/>
      <c r="N1" s="9"/>
      <c r="O1" s="9"/>
      <c r="P1" s="9"/>
      <c r="Q1" s="9"/>
      <c r="R1" s="9"/>
      <c r="V1" s="9"/>
    </row>
    <row r="2" spans="1:22" x14ac:dyDescent="0.25">
      <c r="A2" t="s">
        <v>5</v>
      </c>
      <c r="B2" s="11">
        <v>12</v>
      </c>
      <c r="C2" s="11">
        <v>18</v>
      </c>
      <c r="D2" s="2">
        <f>(B2-$B$13)*(B2-$B$13)</f>
        <v>5.7600000000000016</v>
      </c>
      <c r="E2" s="2">
        <f>(C2-$C$13)*(C2-$C$13)</f>
        <v>0.15999999999999887</v>
      </c>
      <c r="F2" s="11"/>
      <c r="G2" s="11"/>
      <c r="H2" s="11"/>
      <c r="I2" s="11"/>
      <c r="J2" s="11"/>
      <c r="K2" s="11"/>
      <c r="M2" s="2"/>
      <c r="N2" s="2"/>
      <c r="O2" s="2"/>
      <c r="P2" s="2"/>
      <c r="Q2" s="2"/>
      <c r="R2" s="2"/>
      <c r="V2" s="2"/>
    </row>
    <row r="3" spans="1:22" x14ac:dyDescent="0.25">
      <c r="A3" t="s">
        <v>6</v>
      </c>
      <c r="B3" s="11">
        <v>8</v>
      </c>
      <c r="C3" s="11">
        <v>22</v>
      </c>
      <c r="D3" s="2">
        <f t="shared" ref="D3:D11" si="0">(B3-$B$13)*(B3-$B$13)</f>
        <v>2.5599999999999987</v>
      </c>
      <c r="E3" s="2">
        <f t="shared" ref="E3:E11" si="1">(C3-$C$13)*(C3-$C$13)</f>
        <v>12.96000000000001</v>
      </c>
      <c r="F3" s="11"/>
      <c r="G3" s="11"/>
      <c r="H3" s="11"/>
      <c r="I3" s="11"/>
      <c r="J3" s="11"/>
      <c r="K3" s="11"/>
      <c r="M3" s="2"/>
      <c r="N3" s="2"/>
      <c r="O3" s="2"/>
      <c r="P3" s="2"/>
      <c r="Q3" s="2"/>
      <c r="R3" s="2"/>
      <c r="V3" s="2"/>
    </row>
    <row r="4" spans="1:22" x14ac:dyDescent="0.25">
      <c r="A4" t="s">
        <v>7</v>
      </c>
      <c r="B4" s="11">
        <v>15</v>
      </c>
      <c r="C4" s="11">
        <v>17</v>
      </c>
      <c r="D4" s="2">
        <f t="shared" si="0"/>
        <v>29.160000000000004</v>
      </c>
      <c r="E4" s="2">
        <f t="shared" si="1"/>
        <v>1.959999999999996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V4" s="2"/>
    </row>
    <row r="5" spans="1:22" x14ac:dyDescent="0.25">
      <c r="A5" t="s">
        <v>8</v>
      </c>
      <c r="B5" s="11">
        <v>13</v>
      </c>
      <c r="C5" s="11">
        <v>23</v>
      </c>
      <c r="D5" s="2">
        <f t="shared" si="0"/>
        <v>11.560000000000002</v>
      </c>
      <c r="E5" s="2">
        <f t="shared" si="1"/>
        <v>21.160000000000014</v>
      </c>
      <c r="G5" s="2"/>
      <c r="K5" s="2"/>
      <c r="Q5" s="2"/>
      <c r="V5" s="2"/>
    </row>
    <row r="6" spans="1:22" x14ac:dyDescent="0.25">
      <c r="A6" t="s">
        <v>9</v>
      </c>
      <c r="B6" s="11">
        <v>6</v>
      </c>
      <c r="C6" s="11">
        <v>16</v>
      </c>
      <c r="D6" s="2">
        <f t="shared" si="0"/>
        <v>12.959999999999997</v>
      </c>
      <c r="E6" s="2">
        <f t="shared" si="1"/>
        <v>5.7599999999999936</v>
      </c>
      <c r="G6" s="2"/>
      <c r="K6" s="2"/>
      <c r="Q6" s="2"/>
      <c r="V6" s="2"/>
    </row>
    <row r="7" spans="1:22" x14ac:dyDescent="0.25">
      <c r="A7" t="s">
        <v>10</v>
      </c>
      <c r="B7" s="11">
        <v>4</v>
      </c>
      <c r="C7" s="11">
        <v>18</v>
      </c>
      <c r="D7" s="2">
        <f t="shared" si="0"/>
        <v>31.359999999999996</v>
      </c>
      <c r="E7" s="2">
        <f t="shared" si="1"/>
        <v>0.15999999999999887</v>
      </c>
      <c r="G7" s="2"/>
      <c r="K7" s="2"/>
      <c r="Q7" s="2"/>
      <c r="V7" s="2"/>
    </row>
    <row r="8" spans="1:22" x14ac:dyDescent="0.25">
      <c r="A8" t="s">
        <v>11</v>
      </c>
      <c r="B8" s="11">
        <v>13</v>
      </c>
      <c r="C8" s="11">
        <v>22</v>
      </c>
      <c r="D8" s="2">
        <f t="shared" si="0"/>
        <v>11.560000000000002</v>
      </c>
      <c r="E8" s="2">
        <f t="shared" si="1"/>
        <v>12.96000000000001</v>
      </c>
      <c r="G8" s="2"/>
      <c r="K8" s="2"/>
      <c r="Q8" s="2"/>
      <c r="V8" s="2"/>
    </row>
    <row r="9" spans="1:22" x14ac:dyDescent="0.25">
      <c r="A9" t="s">
        <v>12</v>
      </c>
      <c r="B9" s="11">
        <v>14</v>
      </c>
      <c r="C9" s="11">
        <v>12</v>
      </c>
      <c r="D9" s="2">
        <f t="shared" si="0"/>
        <v>19.360000000000003</v>
      </c>
      <c r="E9" s="2">
        <f t="shared" si="1"/>
        <v>40.95999999999998</v>
      </c>
      <c r="G9" s="2"/>
      <c r="K9" s="2"/>
      <c r="Q9" s="2"/>
      <c r="V9" s="2"/>
    </row>
    <row r="10" spans="1:22" x14ac:dyDescent="0.25">
      <c r="A10" t="s">
        <v>13</v>
      </c>
      <c r="B10" s="11">
        <v>5</v>
      </c>
      <c r="C10" s="11">
        <v>19</v>
      </c>
      <c r="D10" s="2">
        <f t="shared" si="0"/>
        <v>21.159999999999997</v>
      </c>
      <c r="E10" s="2">
        <f t="shared" si="1"/>
        <v>0.36000000000000171</v>
      </c>
      <c r="G10" s="2"/>
      <c r="K10" s="2"/>
      <c r="N10" s="9"/>
      <c r="O10" s="9"/>
      <c r="P10" s="9"/>
      <c r="Q10" s="2"/>
      <c r="V10" s="2"/>
    </row>
    <row r="11" spans="1:22" x14ac:dyDescent="0.25">
      <c r="A11" t="s">
        <v>14</v>
      </c>
      <c r="B11" s="11">
        <v>6</v>
      </c>
      <c r="C11" s="11">
        <v>17</v>
      </c>
      <c r="D11" s="2">
        <f t="shared" si="0"/>
        <v>12.959999999999997</v>
      </c>
      <c r="E11" s="2">
        <f t="shared" si="1"/>
        <v>1.959999999999996</v>
      </c>
      <c r="G11" s="2"/>
      <c r="K11" s="2"/>
      <c r="N11" s="2"/>
      <c r="O11" s="2"/>
      <c r="P11" s="8"/>
      <c r="Q11" s="2"/>
      <c r="V11" s="2"/>
    </row>
    <row r="12" spans="1:22" x14ac:dyDescent="0.25">
      <c r="D12" s="2"/>
      <c r="G12" s="2"/>
      <c r="K12" s="2"/>
      <c r="N12" s="2"/>
      <c r="O12" s="2"/>
      <c r="P12" s="8"/>
      <c r="Q12" s="2"/>
      <c r="V12" s="2"/>
    </row>
    <row r="13" spans="1:22" x14ac:dyDescent="0.25">
      <c r="A13" t="s">
        <v>0</v>
      </c>
      <c r="B13" s="2">
        <f>AVERAGE(B2:B11)</f>
        <v>9.6</v>
      </c>
      <c r="C13" s="2">
        <f>AVERAGE(C2:C11)</f>
        <v>18.399999999999999</v>
      </c>
      <c r="D13" s="2"/>
      <c r="G13" s="2"/>
      <c r="K13" s="2"/>
      <c r="N13" s="2"/>
      <c r="O13" s="2"/>
      <c r="P13" s="8"/>
      <c r="Q13" s="2"/>
      <c r="V13" s="2"/>
    </row>
    <row r="14" spans="1:22" x14ac:dyDescent="0.25">
      <c r="C14" s="10" t="s">
        <v>17</v>
      </c>
      <c r="D14" s="2">
        <f>SUM(D2:D11)</f>
        <v>158.4</v>
      </c>
      <c r="E14" s="2">
        <f>SUM(E2:E11)</f>
        <v>98.399999999999977</v>
      </c>
      <c r="G14" s="2"/>
      <c r="K14" s="2"/>
      <c r="N14" s="2"/>
      <c r="O14" s="2"/>
      <c r="P14" s="8"/>
      <c r="Q14" s="2"/>
      <c r="V14" s="2"/>
    </row>
    <row r="15" spans="1:22" x14ac:dyDescent="0.25">
      <c r="C15" s="10" t="s">
        <v>2</v>
      </c>
      <c r="D15" s="2">
        <f>D14/(COUNT(D2:D11)-1)</f>
        <v>17.600000000000001</v>
      </c>
      <c r="E15" s="2">
        <f>E14/(COUNT(E2:E11)-1)</f>
        <v>10.93333333333333</v>
      </c>
      <c r="G15" s="2"/>
      <c r="K15" s="2"/>
      <c r="N15" s="2"/>
      <c r="O15" s="2"/>
      <c r="P15" s="8"/>
      <c r="Q15" s="2"/>
      <c r="V15" s="2"/>
    </row>
    <row r="16" spans="1:22" x14ac:dyDescent="0.25">
      <c r="B16" s="2"/>
      <c r="C16" s="10" t="s">
        <v>25</v>
      </c>
      <c r="D16" s="2">
        <f>SQRT(D15)</f>
        <v>4.1952353926806065</v>
      </c>
      <c r="E16" s="2">
        <f>SQRT(E15)</f>
        <v>3.3065591380365982</v>
      </c>
      <c r="G16" s="2"/>
      <c r="K16" s="2"/>
      <c r="N16" s="2"/>
      <c r="O16" s="2"/>
      <c r="P16" s="8"/>
      <c r="Q16" s="2"/>
      <c r="V16" s="2"/>
    </row>
    <row r="17" spans="2:22" x14ac:dyDescent="0.25">
      <c r="B17" s="2"/>
      <c r="C17" s="10" t="s">
        <v>18</v>
      </c>
      <c r="D17" s="2">
        <f>D16/SQRT(COUNT(D2:D11))</f>
        <v>1.3266499161421599</v>
      </c>
      <c r="E17" s="2">
        <f>E16/SQRT(COUNT(E2:E11))</f>
        <v>1.0456258094238746</v>
      </c>
      <c r="G17" s="2"/>
      <c r="K17" s="2"/>
      <c r="N17" s="2"/>
      <c r="O17" s="2"/>
      <c r="P17" s="8"/>
      <c r="Q17" s="2"/>
      <c r="V17" s="2"/>
    </row>
    <row r="18" spans="2:22" x14ac:dyDescent="0.25">
      <c r="B18" s="2"/>
      <c r="C18" s="10" t="s">
        <v>19</v>
      </c>
      <c r="D18" s="1">
        <f>1.96*D16/SQRT(COUNT(D2:D11))</f>
        <v>2.6002338356386332</v>
      </c>
      <c r="E18" s="1">
        <f>1.96*E16/SQRT(COUNT(E2:E11))</f>
        <v>2.0494265864707946</v>
      </c>
      <c r="G18" s="2"/>
      <c r="K18" s="2"/>
      <c r="N18" s="2"/>
      <c r="O18" s="2"/>
      <c r="P18" s="8"/>
      <c r="Q18" s="2"/>
      <c r="V18" s="2"/>
    </row>
    <row r="19" spans="2:22" x14ac:dyDescent="0.25">
      <c r="B19" s="2"/>
      <c r="C19" s="10" t="s">
        <v>21</v>
      </c>
      <c r="D19" s="2">
        <f>STDEV(B2:B11)</f>
        <v>4.1952353926806056</v>
      </c>
      <c r="E19" s="2">
        <f>STDEV(C2:C11)</f>
        <v>3.3065591380366</v>
      </c>
      <c r="N19" s="2"/>
      <c r="O19" s="2"/>
      <c r="P19" s="8"/>
      <c r="Q19" s="2"/>
      <c r="V19" s="2"/>
    </row>
    <row r="20" spans="2:22" x14ac:dyDescent="0.25">
      <c r="B20" s="2"/>
      <c r="C20" s="10" t="s">
        <v>24</v>
      </c>
      <c r="D20" s="2">
        <f>CONFIDENCE(0.05,D19,10)</f>
        <v>2.6001860557317151</v>
      </c>
      <c r="E20" s="2">
        <f>CONFIDENCE(0.05,E19,10)</f>
        <v>2.0493889277763375</v>
      </c>
      <c r="N20" s="2"/>
      <c r="O20" s="2"/>
      <c r="P20" s="8"/>
      <c r="Q20" s="2"/>
      <c r="R20" s="2"/>
      <c r="S20" s="2"/>
      <c r="T20" s="2"/>
      <c r="V20" s="2"/>
    </row>
    <row r="21" spans="2:22" x14ac:dyDescent="0.25">
      <c r="N21" s="2"/>
      <c r="O21" s="2"/>
      <c r="P21" s="8"/>
      <c r="Q21" s="2"/>
      <c r="R21" s="2"/>
      <c r="S21" s="2"/>
      <c r="T21" s="2"/>
      <c r="V21" s="2"/>
    </row>
    <row r="22" spans="2:22" x14ac:dyDescent="0.25">
      <c r="N22" s="2"/>
      <c r="O22" s="2"/>
      <c r="P22" s="8"/>
      <c r="Q22" s="2"/>
      <c r="R22" s="2"/>
      <c r="S22" s="2"/>
      <c r="T22" s="2"/>
      <c r="V22" s="2"/>
    </row>
    <row r="23" spans="2:22" x14ac:dyDescent="0.25">
      <c r="N23" s="2"/>
      <c r="O23" s="2"/>
      <c r="P23" s="8"/>
      <c r="Q23" s="2"/>
      <c r="V23" s="2"/>
    </row>
    <row r="24" spans="2:22" x14ac:dyDescent="0.25">
      <c r="N24" s="2"/>
      <c r="O24" s="2"/>
      <c r="P24" s="8"/>
      <c r="Q24" s="2"/>
    </row>
    <row r="25" spans="2:22" x14ac:dyDescent="0.25">
      <c r="N25" s="2"/>
      <c r="O25" s="2"/>
      <c r="P25" s="8"/>
      <c r="Q25" s="2"/>
    </row>
    <row r="26" spans="2:22" x14ac:dyDescent="0.25">
      <c r="N26" s="2"/>
      <c r="O26" s="2"/>
      <c r="P26" s="8"/>
      <c r="Q26" s="2"/>
    </row>
    <row r="27" spans="2:22" x14ac:dyDescent="0.25">
      <c r="N27" s="2"/>
      <c r="O27" s="2"/>
      <c r="P27" s="8"/>
      <c r="Q27" s="2"/>
    </row>
    <row r="28" spans="2:22" x14ac:dyDescent="0.25">
      <c r="N28" s="2"/>
      <c r="O28" s="2"/>
      <c r="P28" s="2"/>
      <c r="Q28" s="2"/>
    </row>
    <row r="29" spans="2:22" ht="14.45" x14ac:dyDescent="0.3">
      <c r="N29" s="8"/>
      <c r="O29" s="2"/>
      <c r="P29" s="2"/>
      <c r="Q29" s="2"/>
    </row>
    <row r="30" spans="2:22" ht="14.45" x14ac:dyDescent="0.3">
      <c r="N30" s="8"/>
      <c r="O30" s="2"/>
      <c r="P30" s="2"/>
      <c r="Q30" s="2"/>
    </row>
    <row r="31" spans="2:22" ht="14.45" x14ac:dyDescent="0.3">
      <c r="N31" s="8"/>
      <c r="O31" s="2"/>
      <c r="P31" s="2"/>
      <c r="Q31" s="2"/>
    </row>
    <row r="32" spans="2:22" ht="14.45" x14ac:dyDescent="0.3">
      <c r="N32" s="2"/>
      <c r="O32" s="2"/>
      <c r="P32" s="2"/>
      <c r="Q32" s="2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C1:M51"/>
  <sheetViews>
    <sheetView workbookViewId="0"/>
  </sheetViews>
  <sheetFormatPr defaultRowHeight="15" x14ac:dyDescent="0.25"/>
  <cols>
    <col min="1" max="1" width="7.85546875" customWidth="1"/>
    <col min="3" max="3" width="25.140625" bestFit="1" customWidth="1"/>
    <col min="4" max="4" width="11.42578125" customWidth="1"/>
    <col min="7" max="8" width="26" bestFit="1" customWidth="1"/>
    <col min="12" max="12" width="14.28515625" bestFit="1" customWidth="1"/>
    <col min="13" max="13" width="20" bestFit="1" customWidth="1"/>
  </cols>
  <sheetData>
    <row r="1" spans="7:13" x14ac:dyDescent="0.25">
      <c r="G1" s="4" t="s">
        <v>22</v>
      </c>
      <c r="H1" s="4" t="s">
        <v>23</v>
      </c>
      <c r="L1" s="4"/>
      <c r="M1" s="4"/>
    </row>
    <row r="2" spans="7:13" x14ac:dyDescent="0.25">
      <c r="G2" s="5">
        <v>8.3000000000000007</v>
      </c>
      <c r="H2" s="5">
        <v>9.8000000000000007</v>
      </c>
      <c r="L2" s="6"/>
      <c r="M2" s="5"/>
    </row>
    <row r="3" spans="7:13" x14ac:dyDescent="0.25">
      <c r="G3" s="5">
        <v>7.5</v>
      </c>
      <c r="H3" s="5">
        <v>8.5</v>
      </c>
      <c r="L3" s="6"/>
      <c r="M3" s="5"/>
    </row>
    <row r="4" spans="7:13" x14ac:dyDescent="0.25">
      <c r="G4" s="5">
        <v>8</v>
      </c>
      <c r="H4" s="5">
        <v>10.3</v>
      </c>
      <c r="L4" s="6"/>
      <c r="M4" s="5"/>
    </row>
    <row r="5" spans="7:13" x14ac:dyDescent="0.25">
      <c r="G5" s="5">
        <v>10.6</v>
      </c>
      <c r="H5" s="5">
        <v>9.9</v>
      </c>
      <c r="L5" s="6"/>
      <c r="M5" s="5"/>
    </row>
    <row r="6" spans="7:13" x14ac:dyDescent="0.25">
      <c r="G6" s="5">
        <v>11.2</v>
      </c>
      <c r="H6" s="5">
        <v>8.8000000000000007</v>
      </c>
      <c r="L6" s="6"/>
      <c r="M6" s="5"/>
    </row>
    <row r="7" spans="7:13" x14ac:dyDescent="0.25">
      <c r="G7" s="5">
        <v>9.1</v>
      </c>
      <c r="H7" s="5">
        <v>10.1</v>
      </c>
      <c r="L7" s="6"/>
      <c r="M7" s="5"/>
    </row>
    <row r="8" spans="7:13" x14ac:dyDescent="0.25">
      <c r="G8" s="5">
        <v>9.5</v>
      </c>
      <c r="H8" s="5">
        <v>8.1999999999999993</v>
      </c>
      <c r="L8" s="6"/>
      <c r="M8" s="5"/>
    </row>
    <row r="9" spans="7:13" x14ac:dyDescent="0.25">
      <c r="G9" s="5">
        <v>10.5</v>
      </c>
      <c r="H9" s="5">
        <v>8</v>
      </c>
      <c r="L9" s="6"/>
      <c r="M9" s="5"/>
    </row>
    <row r="10" spans="7:13" x14ac:dyDescent="0.25">
      <c r="G10" s="5">
        <v>8.4</v>
      </c>
      <c r="H10" s="5">
        <v>8.9</v>
      </c>
      <c r="L10" s="6"/>
      <c r="M10" s="5"/>
    </row>
    <row r="11" spans="7:13" x14ac:dyDescent="0.25">
      <c r="G11" s="5">
        <v>8.6</v>
      </c>
      <c r="H11" s="5">
        <v>9.1</v>
      </c>
      <c r="L11" s="6"/>
      <c r="M11" s="5"/>
    </row>
    <row r="12" spans="7:13" x14ac:dyDescent="0.25">
      <c r="G12" s="5">
        <v>9.1999999999999993</v>
      </c>
      <c r="H12" s="5">
        <v>9.8000000000000007</v>
      </c>
      <c r="L12" s="6"/>
      <c r="M12" s="5"/>
    </row>
    <row r="13" spans="7:13" x14ac:dyDescent="0.25">
      <c r="G13" s="5">
        <v>8.8000000000000007</v>
      </c>
      <c r="H13" s="5">
        <v>10.1</v>
      </c>
      <c r="L13" s="6"/>
      <c r="M13" s="5"/>
    </row>
    <row r="14" spans="7:13" x14ac:dyDescent="0.25">
      <c r="G14" s="5">
        <v>8.5</v>
      </c>
      <c r="H14" s="5">
        <v>8.5500000000000007</v>
      </c>
      <c r="L14" s="6"/>
      <c r="M14" s="5"/>
    </row>
    <row r="15" spans="7:13" x14ac:dyDescent="0.25">
      <c r="G15" s="5">
        <v>8</v>
      </c>
      <c r="H15" s="5">
        <v>9.3000000000000007</v>
      </c>
      <c r="L15" s="6"/>
      <c r="M15" s="5"/>
    </row>
    <row r="16" spans="7:13" x14ac:dyDescent="0.25">
      <c r="G16" s="5">
        <v>9.6999999999999993</v>
      </c>
      <c r="H16" s="5">
        <v>10</v>
      </c>
      <c r="L16" s="6"/>
      <c r="M16" s="5"/>
    </row>
    <row r="17" spans="3:13" x14ac:dyDescent="0.25">
      <c r="G17" s="5">
        <v>8.4</v>
      </c>
      <c r="H17" s="5">
        <v>10.7</v>
      </c>
      <c r="L17" s="6"/>
      <c r="M17" s="5"/>
    </row>
    <row r="18" spans="3:13" x14ac:dyDescent="0.25">
      <c r="D18">
        <v>1977</v>
      </c>
      <c r="E18">
        <v>1978</v>
      </c>
      <c r="G18" s="5">
        <v>7.9</v>
      </c>
      <c r="H18" s="5">
        <v>9.1</v>
      </c>
      <c r="L18" s="6"/>
      <c r="M18" s="5"/>
    </row>
    <row r="19" spans="3:13" x14ac:dyDescent="0.25">
      <c r="C19" t="s">
        <v>0</v>
      </c>
      <c r="D19" s="1"/>
      <c r="E19" s="1"/>
      <c r="G19" s="5">
        <v>9.3000000000000007</v>
      </c>
      <c r="H19" s="5">
        <v>8.8000000000000007</v>
      </c>
      <c r="L19" s="6"/>
      <c r="M19" s="5"/>
    </row>
    <row r="20" spans="3:13" x14ac:dyDescent="0.25">
      <c r="C20" t="s">
        <v>18</v>
      </c>
      <c r="D20" s="1"/>
      <c r="E20" s="1"/>
      <c r="G20" s="5">
        <v>7.7</v>
      </c>
      <c r="H20" s="5">
        <v>10.4</v>
      </c>
      <c r="J20" s="2"/>
      <c r="L20" s="6"/>
      <c r="M20" s="5"/>
    </row>
    <row r="21" spans="3:13" x14ac:dyDescent="0.25">
      <c r="G21" s="5">
        <v>8.5</v>
      </c>
      <c r="H21" s="5">
        <v>10.7</v>
      </c>
      <c r="L21" s="6"/>
      <c r="M21" s="5"/>
    </row>
    <row r="22" spans="3:13" x14ac:dyDescent="0.25">
      <c r="G22" s="5">
        <v>8.1999999999999993</v>
      </c>
      <c r="H22" s="5">
        <v>9.15</v>
      </c>
      <c r="L22" s="6"/>
      <c r="M22" s="5"/>
    </row>
    <row r="23" spans="3:13" x14ac:dyDescent="0.25">
      <c r="G23" s="5">
        <v>9.6999999999999993</v>
      </c>
      <c r="H23" s="5">
        <v>11.2</v>
      </c>
      <c r="L23" s="6"/>
      <c r="M23" s="5"/>
    </row>
    <row r="24" spans="3:13" x14ac:dyDescent="0.25">
      <c r="G24" s="5">
        <v>10.3</v>
      </c>
      <c r="H24" s="5">
        <v>10.5</v>
      </c>
      <c r="L24" s="6"/>
      <c r="M24" s="5"/>
    </row>
    <row r="25" spans="3:13" x14ac:dyDescent="0.25">
      <c r="G25" s="5">
        <v>10.199999999999999</v>
      </c>
      <c r="H25" s="5">
        <v>9.6999999999999993</v>
      </c>
      <c r="L25" s="6"/>
      <c r="M25" s="5"/>
    </row>
    <row r="26" spans="3:13" x14ac:dyDescent="0.25">
      <c r="G26" s="5">
        <v>8.9</v>
      </c>
      <c r="H26" s="5">
        <v>8.9</v>
      </c>
      <c r="L26" s="6"/>
      <c r="M26" s="5"/>
    </row>
    <row r="27" spans="3:13" x14ac:dyDescent="0.25">
      <c r="G27" s="5">
        <v>9.6</v>
      </c>
      <c r="H27" s="5">
        <v>10.1</v>
      </c>
      <c r="L27" s="6"/>
      <c r="M27" s="5"/>
    </row>
    <row r="28" spans="3:13" x14ac:dyDescent="0.25">
      <c r="G28" s="5">
        <v>7.85</v>
      </c>
      <c r="H28" s="5">
        <v>8.9</v>
      </c>
      <c r="L28" s="6"/>
      <c r="M28" s="5"/>
    </row>
    <row r="29" spans="3:13" x14ac:dyDescent="0.25">
      <c r="G29" s="5">
        <v>9.6</v>
      </c>
      <c r="H29" s="5">
        <v>9.6</v>
      </c>
      <c r="L29" s="6"/>
      <c r="M29" s="5"/>
    </row>
    <row r="30" spans="3:13" ht="14.45" x14ac:dyDescent="0.3">
      <c r="G30" s="5">
        <v>9.8000000000000007</v>
      </c>
      <c r="H30" s="5">
        <v>8.5</v>
      </c>
      <c r="L30" s="6"/>
      <c r="M30" s="5"/>
    </row>
    <row r="31" spans="3:13" ht="14.45" x14ac:dyDescent="0.3">
      <c r="G31" s="5">
        <v>8.8000000000000007</v>
      </c>
      <c r="H31" s="5">
        <v>10.08</v>
      </c>
      <c r="L31" s="6"/>
      <c r="M31" s="5"/>
    </row>
    <row r="32" spans="3:13" ht="14.45" x14ac:dyDescent="0.3">
      <c r="G32" s="5">
        <v>9</v>
      </c>
      <c r="H32" s="5">
        <v>9.4499999999999993</v>
      </c>
      <c r="L32" s="6"/>
      <c r="M32" s="5"/>
    </row>
    <row r="33" spans="7:13" ht="14.45" x14ac:dyDescent="0.3">
      <c r="G33" s="5">
        <v>9.1</v>
      </c>
      <c r="H33" s="5">
        <v>8.31</v>
      </c>
      <c r="L33" s="6"/>
      <c r="M33" s="5"/>
    </row>
    <row r="34" spans="7:13" ht="14.45" x14ac:dyDescent="0.3">
      <c r="G34" s="5">
        <v>9.1999999999999993</v>
      </c>
      <c r="H34" s="5">
        <v>9.8000000000000007</v>
      </c>
      <c r="L34" s="6"/>
      <c r="M34" s="5"/>
    </row>
    <row r="35" spans="7:13" ht="14.45" x14ac:dyDescent="0.3">
      <c r="G35" s="5">
        <v>8.8000000000000007</v>
      </c>
      <c r="H35" s="5">
        <v>9.6999999999999993</v>
      </c>
      <c r="L35" s="6"/>
      <c r="M35" s="5"/>
    </row>
    <row r="36" spans="7:13" ht="14.45" x14ac:dyDescent="0.3">
      <c r="G36" s="5">
        <v>9.1999999999999993</v>
      </c>
      <c r="H36" s="5">
        <v>10.38</v>
      </c>
      <c r="L36" s="6"/>
      <c r="M36" s="5"/>
    </row>
    <row r="37" spans="7:13" ht="14.45" x14ac:dyDescent="0.3">
      <c r="G37" s="5">
        <v>8.8000000000000007</v>
      </c>
      <c r="H37" s="5">
        <v>10.61</v>
      </c>
      <c r="L37" s="6"/>
      <c r="M37" s="5"/>
    </row>
    <row r="38" spans="7:13" ht="14.45" x14ac:dyDescent="0.3">
      <c r="G38" s="5">
        <v>9.4</v>
      </c>
      <c r="H38" s="5">
        <v>8.3800000000000008</v>
      </c>
      <c r="L38" s="6"/>
      <c r="M38" s="5"/>
    </row>
    <row r="39" spans="7:13" ht="14.45" x14ac:dyDescent="0.3">
      <c r="G39" s="5">
        <v>8.3000000000000007</v>
      </c>
      <c r="H39" s="5">
        <v>10.78</v>
      </c>
      <c r="L39" s="6"/>
      <c r="M39" s="5"/>
    </row>
    <row r="40" spans="7:13" ht="14.45" x14ac:dyDescent="0.3">
      <c r="G40" s="5">
        <v>8.4</v>
      </c>
      <c r="H40" s="5">
        <v>11.01</v>
      </c>
      <c r="L40" s="6"/>
      <c r="M40" s="5"/>
    </row>
    <row r="41" spans="7:13" x14ac:dyDescent="0.25">
      <c r="G41" s="5">
        <v>10.199999999999999</v>
      </c>
      <c r="H41" s="5">
        <v>10.68</v>
      </c>
      <c r="L41" s="6"/>
      <c r="M41" s="5"/>
    </row>
    <row r="42" spans="7:13" x14ac:dyDescent="0.25">
      <c r="G42" s="5">
        <v>9.3000000000000007</v>
      </c>
      <c r="H42" s="5">
        <v>8.7799999999999994</v>
      </c>
      <c r="L42" s="6"/>
      <c r="M42" s="5"/>
    </row>
    <row r="43" spans="7:13" x14ac:dyDescent="0.25">
      <c r="G43" s="5">
        <v>10.199999999999999</v>
      </c>
      <c r="H43" s="5">
        <v>10.28</v>
      </c>
      <c r="L43" s="6"/>
      <c r="M43" s="5"/>
    </row>
    <row r="44" spans="7:13" x14ac:dyDescent="0.25">
      <c r="G44" s="5">
        <v>10.5</v>
      </c>
      <c r="H44" s="5">
        <v>10.86</v>
      </c>
      <c r="L44" s="6"/>
      <c r="M44" s="5"/>
    </row>
    <row r="45" spans="7:13" x14ac:dyDescent="0.25">
      <c r="G45" s="5">
        <v>9</v>
      </c>
      <c r="H45" s="5">
        <v>11.21</v>
      </c>
      <c r="L45" s="6"/>
      <c r="M45" s="5"/>
    </row>
    <row r="46" spans="7:13" x14ac:dyDescent="0.25">
      <c r="G46" s="5">
        <v>9.8000000000000007</v>
      </c>
      <c r="H46" s="5">
        <v>9.48</v>
      </c>
      <c r="L46" s="6"/>
      <c r="M46" s="5"/>
    </row>
    <row r="47" spans="7:13" x14ac:dyDescent="0.25">
      <c r="G47" s="5">
        <v>9.3000000000000007</v>
      </c>
      <c r="H47" s="5">
        <v>9.31</v>
      </c>
      <c r="L47" s="6"/>
      <c r="M47" s="5"/>
    </row>
    <row r="48" spans="7:13" x14ac:dyDescent="0.25">
      <c r="G48" s="5">
        <v>7.6</v>
      </c>
      <c r="H48" s="5">
        <v>9.86</v>
      </c>
      <c r="L48" s="6"/>
      <c r="M48" s="5"/>
    </row>
    <row r="49" spans="7:13" x14ac:dyDescent="0.25">
      <c r="G49" s="5">
        <v>10.5</v>
      </c>
      <c r="H49" s="5">
        <v>9.2799999999999994</v>
      </c>
      <c r="L49" s="6"/>
      <c r="M49" s="5"/>
    </row>
    <row r="50" spans="7:13" x14ac:dyDescent="0.25">
      <c r="G50" s="5">
        <v>9.6999999999999993</v>
      </c>
      <c r="H50" s="5">
        <v>9.85</v>
      </c>
      <c r="L50" s="6"/>
      <c r="M50" s="5"/>
    </row>
    <row r="51" spans="7:13" x14ac:dyDescent="0.25">
      <c r="G51" s="5">
        <v>8.6</v>
      </c>
      <c r="H51" s="5">
        <v>10</v>
      </c>
      <c r="L51" s="6"/>
      <c r="M51" s="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 This First</vt:lpstr>
      <vt:lpstr>Standard Error</vt:lpstr>
      <vt:lpstr>Bar Graph</vt:lpstr>
      <vt:lpstr>Bar Graph 2</vt:lpstr>
      <vt:lpstr>Error Bars</vt:lpstr>
      <vt:lpstr>Error Bars 2</vt:lpstr>
      <vt:lpstr>Exercise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Amagai PhD, Satoshi</dc:creator>
  <cp:lastModifiedBy>Amagai PhD, Satoshi</cp:lastModifiedBy>
  <dcterms:created xsi:type="dcterms:W3CDTF">2015-02-09T15:20:01Z</dcterms:created>
  <dcterms:modified xsi:type="dcterms:W3CDTF">2015-09-17T20:02:45Z</dcterms:modified>
</cp:coreProperties>
</file>