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28" yWindow="216" windowWidth="21828" windowHeight="15492" firstSheet="4" activeTab="9"/>
  </bookViews>
  <sheets>
    <sheet name="Small Dish" sheetId="2" r:id="rId1"/>
    <sheet name="Medium Dish" sheetId="1" r:id="rId2"/>
    <sheet name="Large Dish" sheetId="3" r:id="rId3"/>
    <sheet name="Small Dish Cover" sheetId="4" r:id="rId4"/>
    <sheet name="Medium Dish Cover" sheetId="5" r:id="rId5"/>
    <sheet name="Large Dish Cover" sheetId="6" r:id="rId6"/>
    <sheet name="ConicalFunnel" sheetId="7" r:id="rId7"/>
    <sheet name="Water" sheetId="10" r:id="rId8"/>
    <sheet name="SECONDLargeDishCover" sheetId="8" r:id="rId9"/>
    <sheet name="SECONDSmall Dish" sheetId="9" r:id="rId10"/>
  </sheets>
  <calcPr calcId="145621"/>
</workbook>
</file>

<file path=xl/calcChain.xml><?xml version="1.0" encoding="utf-8"?>
<calcChain xmlns="http://schemas.openxmlformats.org/spreadsheetml/2006/main">
  <c r="H27" i="10" l="1"/>
  <c r="I27" i="10" s="1"/>
  <c r="G27" i="10"/>
  <c r="H26" i="10"/>
  <c r="I26" i="10"/>
  <c r="G26" i="10"/>
  <c r="H25" i="10"/>
  <c r="I25" i="10" s="1"/>
  <c r="G25" i="10"/>
  <c r="H24" i="10"/>
  <c r="I24" i="10"/>
  <c r="G24" i="10"/>
  <c r="I23" i="10"/>
  <c r="I22" i="10"/>
  <c r="I21" i="10"/>
  <c r="I20" i="10"/>
  <c r="I19" i="10"/>
  <c r="I18" i="10"/>
  <c r="I17" i="10"/>
  <c r="I16" i="10"/>
  <c r="I15" i="10"/>
  <c r="I14" i="10"/>
  <c r="H23" i="10"/>
  <c r="G23" i="10"/>
  <c r="G22" i="10"/>
  <c r="G21" i="10"/>
  <c r="G20" i="10"/>
  <c r="G19" i="10"/>
  <c r="G18" i="10"/>
  <c r="G17" i="10"/>
  <c r="G16" i="10"/>
  <c r="G15" i="10"/>
  <c r="G14" i="10"/>
  <c r="H22" i="10"/>
  <c r="H21" i="10"/>
  <c r="H20" i="10"/>
  <c r="H19" i="10"/>
  <c r="H18" i="10"/>
  <c r="H17" i="10"/>
  <c r="H16" i="10"/>
  <c r="H15" i="10"/>
  <c r="H14" i="10"/>
  <c r="E136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265" i="7" l="1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25" i="6" l="1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83" i="3" l="1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D23" i="2" l="1"/>
  <c r="D15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2" i="2"/>
  <c r="D21" i="2"/>
  <c r="D20" i="2"/>
  <c r="D19" i="2"/>
  <c r="D18" i="2"/>
  <c r="D17" i="2"/>
  <c r="D16" i="2"/>
  <c r="E73" i="1" l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<sst xmlns="http://schemas.openxmlformats.org/spreadsheetml/2006/main" count="188" uniqueCount="64">
  <si>
    <t xml:space="preserve">Data is being collected through the Ohaus Scout Pro 400 g scale using the Scout Pro USB connection Interface </t>
  </si>
  <si>
    <t>Seems to be doing well as we can ask for evolving plot while the data is being collected. Appears to be linear.</t>
  </si>
  <si>
    <t>Mass (g)</t>
  </si>
  <si>
    <t>Petri Dish</t>
  </si>
  <si>
    <t>&amp; Alcohol</t>
  </si>
  <si>
    <t xml:space="preserve">17 May 2013 Cornwall NY Brian Winkel’s home Office. Scale at left side of computer screen, away from back closed window. </t>
  </si>
  <si>
    <t xml:space="preserve"> Temperature c. 70 degrees Fahrenheit in the room.</t>
  </si>
  <si>
    <t>Initial balance was 47.68 g with the Petri dish mass included. We will need to subtract off the Petri dish mass after the fact.</t>
  </si>
  <si>
    <t>kit automatically with Duration of 30 minute   @ 4 samples per miniute for total of 120 data points.</t>
  </si>
  <si>
    <t>However, data was collected for first 14.50 minutes only.  Should be enough for parameter estimation though.</t>
  </si>
  <si>
    <t>Mass of  Petri dish is 39.16 g</t>
  </si>
  <si>
    <t>8.9 cm inner diameter</t>
  </si>
  <si>
    <t xml:space="preserve"> </t>
  </si>
  <si>
    <t>Isopropyl</t>
  </si>
  <si>
    <t>Alcohol</t>
  </si>
  <si>
    <t>Collecting data from large Petri dish with 90% Isopropyl Rubbing Alcohol with Expiration data March 2016.</t>
  </si>
  <si>
    <t>4.8 cm inner diameter</t>
  </si>
  <si>
    <t>Mass of  Petri dish is 18.62 g</t>
  </si>
  <si>
    <t>Initial balance was 28.28 g with the Petri dish mass included. We will need to subtract off the Petri dish mass after the fact.</t>
  </si>
  <si>
    <t>Initial balance was 110.87 g with the Petri dish mass included. We will need to subtract off the Petri dish mass after the fact.</t>
  </si>
  <si>
    <t>Mass of  Petri dish is 83.43 g</t>
  </si>
  <si>
    <t>13.8 cm inner diameter</t>
  </si>
  <si>
    <t>However, data was collected for first 16.75 minutes only.  Should be enough for parameter estimation though.</t>
  </si>
  <si>
    <t>Initial balance was 22.63 g with the Petri dish mass included. We will need to subtract off the Petri dish mass after the fact.</t>
  </si>
  <si>
    <t>Mass of  Petri dish cover  is 17.98 g</t>
  </si>
  <si>
    <t>Collecting data from small Petri dish coverwith 90% Isopropyl Rubbing Alcohol with Expiration data March 2016.</t>
  </si>
  <si>
    <t>However, data was collected for first 26.25 minutes only by us.  Should be enough for parameter estimation though.</t>
  </si>
  <si>
    <t>Mass of  Petri dish Medium cover  is 48.15 g</t>
  </si>
  <si>
    <t>9.7 cm inner diameter</t>
  </si>
  <si>
    <t>Initial balance was 64.77 g with the Petri dish mass included. We will need to subtract off the Petri dish mass after the fact.</t>
  </si>
  <si>
    <t>However, data was collected for first        minutes only by us.  Should be enough for parameter estimation though.</t>
  </si>
  <si>
    <t>Mass of  Petri dish Large  cover  is  85.91 g</t>
  </si>
  <si>
    <t>14.7 cm inner diameter</t>
  </si>
  <si>
    <t>Initial balance was 107.99 g with the Petri dish mass included. We will need to subtract off the Petri dish mass after the fact.</t>
  </si>
  <si>
    <t xml:space="preserve">Total </t>
  </si>
  <si>
    <t xml:space="preserve">18 May 2013 Cornwall NY Brian Winkel’s home Office. Scale at left side of computer screen, away from back closed window. </t>
  </si>
  <si>
    <t>Collecting data from Conical funnel of 50 Degree angle - lateral edge with horizontal</t>
  </si>
  <si>
    <t xml:space="preserve"> Using  90% Isopropyl Rubbing Alcohol with Expiration data March 2016.</t>
  </si>
  <si>
    <t>kit automatically with Duration of 3 hours   @ 4 samples per miniute for total of 120 data points.</t>
  </si>
  <si>
    <t>However, data was collected for first  61.5 minutes only by us.  Should be enough for parameter estimation though.</t>
  </si>
  <si>
    <t>Mass of  Apparatus  is 194.82 g</t>
  </si>
  <si>
    <t>Data collection began with cone "full" to the brim with a  9.8 cm diameter at the top.</t>
  </si>
  <si>
    <t>9.8 cm inner diameter</t>
  </si>
  <si>
    <t xml:space="preserve">  </t>
  </si>
  <si>
    <t xml:space="preserve">19 May 2013 Cornwall NY Brian Winkel’s home Office. Scale at left side of computer screen, away from back closed window. </t>
  </si>
  <si>
    <t>This collection had the scale zeroed out and the mass was that of the alcohol only.</t>
  </si>
  <si>
    <t xml:space="preserve">We are collecting data manually, returning to the scale for a reading throughout the day. </t>
  </si>
  <si>
    <t>Collecting data on evaporation of room temperature water in Large Petri Dish of inner diameter if 13.8 cm.</t>
  </si>
  <si>
    <t xml:space="preserve">Time </t>
  </si>
  <si>
    <t>Hr/Min</t>
  </si>
  <si>
    <t>g</t>
  </si>
  <si>
    <t>Mass Dish</t>
  </si>
  <si>
    <r>
      <t xml:space="preserve"> Mass 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0</t>
    </r>
  </si>
  <si>
    <t>Mass of  Petri dish in grams</t>
  </si>
  <si>
    <t>Temperature c. 70 degrees Fahrenheit in the room.</t>
  </si>
  <si>
    <t xml:space="preserve">20 May 2013 Cornwall NY Brian Winkel’s home Office. Scale at left side of computer screen, away from back closed window. </t>
  </si>
  <si>
    <t>Time (s)</t>
  </si>
  <si>
    <t>Inner diameter of Petri Dish in cm</t>
  </si>
  <si>
    <t>Volume</t>
  </si>
  <si>
    <r>
      <t xml:space="preserve">  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0 (cm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</si>
  <si>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 xml:space="preserve"> Mass  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</si>
  <si>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0 g</t>
    </r>
  </si>
  <si>
    <t>5.75 cm inner diameter</t>
  </si>
  <si>
    <t>Time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</si>
</sst>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7"/>
      <color rgb="FFFFFFFF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0" xfId="0" applyFont="1"/>
    <xf numFmtId="40" fontId="2" fillId="0" borderId="0" xfId="0" applyNumberFormat="1" applyFont="1"/>
    <xf numFmtId="0" fontId="3" fillId="0" borderId="0" xfId="0" applyFont="1" applyAlignment="1">
      <alignment horizontal="center"/>
    </xf>
    <xf numFmtId="164" fontId="0" fillId="0" borderId="0" xfId="0" applyNumberFormat="1"/>
    <xf numFmtId="20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2237532808399"/>
          <c:y val="2.8252405949256341E-2"/>
          <c:w val="0.71702624671916015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4714107611548558"/>
                  <c:y val="-0.64601086322543011"/>
                </c:manualLayout>
              </c:layout>
              <c:numFmt formatCode="General" sourceLinked="0"/>
            </c:trendlineLbl>
          </c:trendline>
          <c:xVal>
            <c:numRef>
              <c:f>'Small Dish'!$B$15:$B$137</c:f>
              <c:numCache>
                <c:formatCode>General</c:formatCode>
                <c:ptCount val="12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</c:numCache>
            </c:numRef>
          </c:xVal>
          <c:yVal>
            <c:numRef>
              <c:f>'Small Dish'!$D$15:$D$137</c:f>
              <c:numCache>
                <c:formatCode>General</c:formatCode>
                <c:ptCount val="123"/>
                <c:pt idx="0">
                  <c:v>9.66</c:v>
                </c:pt>
                <c:pt idx="1">
                  <c:v>9.6499999999999986</c:v>
                </c:pt>
                <c:pt idx="2">
                  <c:v>9.6499999999999986</c:v>
                </c:pt>
                <c:pt idx="3">
                  <c:v>9.64</c:v>
                </c:pt>
                <c:pt idx="4">
                  <c:v>9.64</c:v>
                </c:pt>
                <c:pt idx="5">
                  <c:v>9.64</c:v>
                </c:pt>
                <c:pt idx="6">
                  <c:v>9.64</c:v>
                </c:pt>
                <c:pt idx="7">
                  <c:v>9.64</c:v>
                </c:pt>
                <c:pt idx="8">
                  <c:v>9.64</c:v>
                </c:pt>
                <c:pt idx="9">
                  <c:v>9.629999999999999</c:v>
                </c:pt>
                <c:pt idx="10">
                  <c:v>9.629999999999999</c:v>
                </c:pt>
                <c:pt idx="11">
                  <c:v>9.629999999999999</c:v>
                </c:pt>
                <c:pt idx="12">
                  <c:v>9.6199999999999974</c:v>
                </c:pt>
                <c:pt idx="13">
                  <c:v>9.6199999999999974</c:v>
                </c:pt>
                <c:pt idx="14">
                  <c:v>9.6199999999999974</c:v>
                </c:pt>
                <c:pt idx="15">
                  <c:v>9.61</c:v>
                </c:pt>
                <c:pt idx="16">
                  <c:v>9.61</c:v>
                </c:pt>
                <c:pt idx="17">
                  <c:v>9.61</c:v>
                </c:pt>
                <c:pt idx="18">
                  <c:v>9.5999999999999979</c:v>
                </c:pt>
                <c:pt idx="19">
                  <c:v>9.5999999999999979</c:v>
                </c:pt>
                <c:pt idx="20">
                  <c:v>9.5999999999999979</c:v>
                </c:pt>
                <c:pt idx="21">
                  <c:v>9.5999999999999979</c:v>
                </c:pt>
                <c:pt idx="22">
                  <c:v>9.59</c:v>
                </c:pt>
                <c:pt idx="23">
                  <c:v>9.59</c:v>
                </c:pt>
                <c:pt idx="24">
                  <c:v>9.59</c:v>
                </c:pt>
                <c:pt idx="25">
                  <c:v>9.59</c:v>
                </c:pt>
                <c:pt idx="26">
                  <c:v>9.59</c:v>
                </c:pt>
                <c:pt idx="27">
                  <c:v>9.59</c:v>
                </c:pt>
                <c:pt idx="28">
                  <c:v>9.59</c:v>
                </c:pt>
                <c:pt idx="29">
                  <c:v>9.5799999999999983</c:v>
                </c:pt>
                <c:pt idx="30">
                  <c:v>9.5799999999999983</c:v>
                </c:pt>
                <c:pt idx="31">
                  <c:v>9.5799999999999983</c:v>
                </c:pt>
                <c:pt idx="32">
                  <c:v>9.5799999999999983</c:v>
                </c:pt>
                <c:pt idx="33">
                  <c:v>9.5799999999999983</c:v>
                </c:pt>
                <c:pt idx="34">
                  <c:v>9.57</c:v>
                </c:pt>
                <c:pt idx="35">
                  <c:v>9.57</c:v>
                </c:pt>
                <c:pt idx="36">
                  <c:v>9.57</c:v>
                </c:pt>
                <c:pt idx="37">
                  <c:v>9.57</c:v>
                </c:pt>
                <c:pt idx="38">
                  <c:v>9.5599999999999987</c:v>
                </c:pt>
                <c:pt idx="39">
                  <c:v>9.5599999999999987</c:v>
                </c:pt>
                <c:pt idx="40">
                  <c:v>9.5500000000000007</c:v>
                </c:pt>
                <c:pt idx="41">
                  <c:v>9.5500000000000007</c:v>
                </c:pt>
                <c:pt idx="42">
                  <c:v>9.5500000000000007</c:v>
                </c:pt>
                <c:pt idx="43">
                  <c:v>9.5500000000000007</c:v>
                </c:pt>
                <c:pt idx="44">
                  <c:v>9.5500000000000007</c:v>
                </c:pt>
                <c:pt idx="45">
                  <c:v>9.5500000000000007</c:v>
                </c:pt>
                <c:pt idx="46">
                  <c:v>9.5399999999999991</c:v>
                </c:pt>
                <c:pt idx="47">
                  <c:v>9.5399999999999991</c:v>
                </c:pt>
                <c:pt idx="48">
                  <c:v>9.5399999999999991</c:v>
                </c:pt>
                <c:pt idx="49">
                  <c:v>9.5399999999999991</c:v>
                </c:pt>
                <c:pt idx="50">
                  <c:v>9.5399999999999991</c:v>
                </c:pt>
                <c:pt idx="51">
                  <c:v>9.5399999999999991</c:v>
                </c:pt>
                <c:pt idx="52">
                  <c:v>9.5299999999999976</c:v>
                </c:pt>
                <c:pt idx="53">
                  <c:v>9.5299999999999976</c:v>
                </c:pt>
                <c:pt idx="54">
                  <c:v>9.5299999999999976</c:v>
                </c:pt>
                <c:pt idx="55">
                  <c:v>9.5299999999999976</c:v>
                </c:pt>
                <c:pt idx="56">
                  <c:v>9.52</c:v>
                </c:pt>
                <c:pt idx="57">
                  <c:v>9.52</c:v>
                </c:pt>
                <c:pt idx="58">
                  <c:v>9.52</c:v>
                </c:pt>
                <c:pt idx="59">
                  <c:v>9.52</c:v>
                </c:pt>
                <c:pt idx="60">
                  <c:v>9.52</c:v>
                </c:pt>
                <c:pt idx="61">
                  <c:v>9.509999999999998</c:v>
                </c:pt>
                <c:pt idx="62">
                  <c:v>9.509999999999998</c:v>
                </c:pt>
                <c:pt idx="63">
                  <c:v>9.509999999999998</c:v>
                </c:pt>
                <c:pt idx="64">
                  <c:v>9.5</c:v>
                </c:pt>
                <c:pt idx="65">
                  <c:v>9.5</c:v>
                </c:pt>
                <c:pt idx="66">
                  <c:v>9.5</c:v>
                </c:pt>
                <c:pt idx="67">
                  <c:v>9.5</c:v>
                </c:pt>
                <c:pt idx="68">
                  <c:v>9.4899999999999984</c:v>
                </c:pt>
                <c:pt idx="69">
                  <c:v>9.4899999999999984</c:v>
                </c:pt>
                <c:pt idx="70">
                  <c:v>9.4899999999999984</c:v>
                </c:pt>
                <c:pt idx="71">
                  <c:v>9.4899999999999984</c:v>
                </c:pt>
                <c:pt idx="72">
                  <c:v>9.4899999999999984</c:v>
                </c:pt>
                <c:pt idx="73">
                  <c:v>9.48</c:v>
                </c:pt>
                <c:pt idx="74">
                  <c:v>9.48</c:v>
                </c:pt>
                <c:pt idx="75">
                  <c:v>9.48</c:v>
                </c:pt>
                <c:pt idx="76">
                  <c:v>9.48</c:v>
                </c:pt>
                <c:pt idx="77">
                  <c:v>9.48</c:v>
                </c:pt>
                <c:pt idx="78">
                  <c:v>9.48</c:v>
                </c:pt>
                <c:pt idx="79">
                  <c:v>9.4699999999999989</c:v>
                </c:pt>
                <c:pt idx="80">
                  <c:v>9.4699999999999989</c:v>
                </c:pt>
                <c:pt idx="81">
                  <c:v>9.4699999999999989</c:v>
                </c:pt>
                <c:pt idx="82">
                  <c:v>9.4699999999999989</c:v>
                </c:pt>
                <c:pt idx="83">
                  <c:v>9.4699999999999989</c:v>
                </c:pt>
                <c:pt idx="84">
                  <c:v>9.4599999999999973</c:v>
                </c:pt>
                <c:pt idx="85">
                  <c:v>9.4599999999999973</c:v>
                </c:pt>
                <c:pt idx="86">
                  <c:v>9.4599999999999973</c:v>
                </c:pt>
                <c:pt idx="87">
                  <c:v>9.4599999999999973</c:v>
                </c:pt>
                <c:pt idx="88">
                  <c:v>9.4499999999999993</c:v>
                </c:pt>
                <c:pt idx="89">
                  <c:v>9.4499999999999993</c:v>
                </c:pt>
                <c:pt idx="90">
                  <c:v>9.4499999999999993</c:v>
                </c:pt>
                <c:pt idx="91">
                  <c:v>9.4499999999999993</c:v>
                </c:pt>
                <c:pt idx="92">
                  <c:v>9.4399999999999977</c:v>
                </c:pt>
                <c:pt idx="93">
                  <c:v>9.4399999999999977</c:v>
                </c:pt>
                <c:pt idx="94">
                  <c:v>9.4399999999999977</c:v>
                </c:pt>
                <c:pt idx="95">
                  <c:v>9.4399999999999977</c:v>
                </c:pt>
                <c:pt idx="96">
                  <c:v>9.43</c:v>
                </c:pt>
                <c:pt idx="97">
                  <c:v>9.43</c:v>
                </c:pt>
                <c:pt idx="98">
                  <c:v>9.43</c:v>
                </c:pt>
                <c:pt idx="99">
                  <c:v>9.43</c:v>
                </c:pt>
                <c:pt idx="100">
                  <c:v>9.4199999999999982</c:v>
                </c:pt>
                <c:pt idx="101">
                  <c:v>9.4199999999999982</c:v>
                </c:pt>
                <c:pt idx="102">
                  <c:v>9.4199999999999982</c:v>
                </c:pt>
                <c:pt idx="103">
                  <c:v>9.4199999999999982</c:v>
                </c:pt>
                <c:pt idx="104">
                  <c:v>9.41</c:v>
                </c:pt>
                <c:pt idx="105">
                  <c:v>9.41</c:v>
                </c:pt>
                <c:pt idx="106">
                  <c:v>9.41</c:v>
                </c:pt>
                <c:pt idx="107">
                  <c:v>9.41</c:v>
                </c:pt>
                <c:pt idx="108">
                  <c:v>9.41</c:v>
                </c:pt>
                <c:pt idx="109">
                  <c:v>9.3999999999999986</c:v>
                </c:pt>
                <c:pt idx="110">
                  <c:v>9.3999999999999986</c:v>
                </c:pt>
                <c:pt idx="111">
                  <c:v>9.3999999999999986</c:v>
                </c:pt>
                <c:pt idx="112">
                  <c:v>9.3999999999999986</c:v>
                </c:pt>
                <c:pt idx="113">
                  <c:v>9.39</c:v>
                </c:pt>
                <c:pt idx="114">
                  <c:v>9.39</c:v>
                </c:pt>
                <c:pt idx="115">
                  <c:v>9.39</c:v>
                </c:pt>
                <c:pt idx="116">
                  <c:v>9.39</c:v>
                </c:pt>
                <c:pt idx="117">
                  <c:v>9.39</c:v>
                </c:pt>
                <c:pt idx="118">
                  <c:v>9.379999999999999</c:v>
                </c:pt>
                <c:pt idx="119">
                  <c:v>9.379999999999999</c:v>
                </c:pt>
                <c:pt idx="120">
                  <c:v>9.379999999999999</c:v>
                </c:pt>
                <c:pt idx="121">
                  <c:v>9.379999999999999</c:v>
                </c:pt>
                <c:pt idx="122">
                  <c:v>9.379999999999999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554688"/>
        <c:axId val="194555264"/>
      </c:scatterChart>
      <c:valAx>
        <c:axId val="19455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555264"/>
        <c:crosses val="autoZero"/>
        <c:crossBetween val="midCat"/>
      </c:valAx>
      <c:valAx>
        <c:axId val="19455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554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7586832895888015"/>
                  <c:y val="-0.58226013414989797"/>
                </c:manualLayout>
              </c:layout>
              <c:numFmt formatCode="General" sourceLinked="0"/>
            </c:trendlineLbl>
          </c:trendline>
          <c:xVal>
            <c:numRef>
              <c:f>'SECONDSmall Dish'!$C$16:$C$136</c:f>
              <c:numCache>
                <c:formatCode>General</c:formatCode>
                <c:ptCount val="1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</c:numCache>
            </c:numRef>
          </c:xVal>
          <c:yVal>
            <c:numRef>
              <c:f>'SECONDSmall Dish'!$E$16:$E$136</c:f>
              <c:numCache>
                <c:formatCode>General</c:formatCode>
                <c:ptCount val="121"/>
                <c:pt idx="0">
                  <c:v>8.41</c:v>
                </c:pt>
                <c:pt idx="1">
                  <c:v>8.41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8.3999999999999986</c:v>
                </c:pt>
                <c:pt idx="5">
                  <c:v>8.3999999999999986</c:v>
                </c:pt>
                <c:pt idx="6">
                  <c:v>8.3999999999999986</c:v>
                </c:pt>
                <c:pt idx="7">
                  <c:v>8.3999999999999986</c:v>
                </c:pt>
                <c:pt idx="8">
                  <c:v>8.3999999999999986</c:v>
                </c:pt>
                <c:pt idx="9">
                  <c:v>8.39</c:v>
                </c:pt>
                <c:pt idx="10">
                  <c:v>8.39</c:v>
                </c:pt>
                <c:pt idx="11">
                  <c:v>8.39</c:v>
                </c:pt>
                <c:pt idx="12">
                  <c:v>8.39</c:v>
                </c:pt>
                <c:pt idx="13">
                  <c:v>8.379999999999999</c:v>
                </c:pt>
                <c:pt idx="14">
                  <c:v>8.379999999999999</c:v>
                </c:pt>
                <c:pt idx="15">
                  <c:v>8.379999999999999</c:v>
                </c:pt>
                <c:pt idx="16">
                  <c:v>8.379999999999999</c:v>
                </c:pt>
                <c:pt idx="17">
                  <c:v>8.379999999999999</c:v>
                </c:pt>
                <c:pt idx="18">
                  <c:v>8.3699999999999974</c:v>
                </c:pt>
                <c:pt idx="19">
                  <c:v>8.3699999999999974</c:v>
                </c:pt>
                <c:pt idx="20">
                  <c:v>8.3699999999999974</c:v>
                </c:pt>
                <c:pt idx="21">
                  <c:v>8.3699999999999974</c:v>
                </c:pt>
                <c:pt idx="22">
                  <c:v>8.36</c:v>
                </c:pt>
                <c:pt idx="23">
                  <c:v>8.36</c:v>
                </c:pt>
                <c:pt idx="24">
                  <c:v>8.36</c:v>
                </c:pt>
                <c:pt idx="25">
                  <c:v>8.36</c:v>
                </c:pt>
                <c:pt idx="26">
                  <c:v>8.36</c:v>
                </c:pt>
                <c:pt idx="27">
                  <c:v>8.36</c:v>
                </c:pt>
                <c:pt idx="28">
                  <c:v>8.36</c:v>
                </c:pt>
                <c:pt idx="29">
                  <c:v>8.3499999999999979</c:v>
                </c:pt>
                <c:pt idx="30">
                  <c:v>8.3499999999999979</c:v>
                </c:pt>
                <c:pt idx="31">
                  <c:v>8.3499999999999979</c:v>
                </c:pt>
                <c:pt idx="32">
                  <c:v>8.3499999999999979</c:v>
                </c:pt>
                <c:pt idx="33">
                  <c:v>8.3499999999999979</c:v>
                </c:pt>
                <c:pt idx="34">
                  <c:v>8.3499999999999979</c:v>
                </c:pt>
                <c:pt idx="35">
                  <c:v>8.3499999999999979</c:v>
                </c:pt>
                <c:pt idx="36">
                  <c:v>8.34</c:v>
                </c:pt>
                <c:pt idx="37">
                  <c:v>8.3299999999999983</c:v>
                </c:pt>
                <c:pt idx="38">
                  <c:v>8.3299999999999983</c:v>
                </c:pt>
                <c:pt idx="39">
                  <c:v>8.3299999999999983</c:v>
                </c:pt>
                <c:pt idx="40">
                  <c:v>8.3299999999999983</c:v>
                </c:pt>
                <c:pt idx="41">
                  <c:v>8.3299999999999983</c:v>
                </c:pt>
                <c:pt idx="42">
                  <c:v>8.32</c:v>
                </c:pt>
                <c:pt idx="43">
                  <c:v>8.32</c:v>
                </c:pt>
                <c:pt idx="44">
                  <c:v>8.32</c:v>
                </c:pt>
                <c:pt idx="45">
                  <c:v>8.32</c:v>
                </c:pt>
                <c:pt idx="46">
                  <c:v>8.3099999999999987</c:v>
                </c:pt>
                <c:pt idx="47">
                  <c:v>8.3099999999999987</c:v>
                </c:pt>
                <c:pt idx="48">
                  <c:v>8.3099999999999987</c:v>
                </c:pt>
                <c:pt idx="49">
                  <c:v>8.3099999999999987</c:v>
                </c:pt>
                <c:pt idx="50">
                  <c:v>8.3099999999999987</c:v>
                </c:pt>
                <c:pt idx="51">
                  <c:v>8.3099999999999987</c:v>
                </c:pt>
                <c:pt idx="52">
                  <c:v>8.3099999999999987</c:v>
                </c:pt>
                <c:pt idx="53">
                  <c:v>8.3000000000000007</c:v>
                </c:pt>
                <c:pt idx="54">
                  <c:v>8.3000000000000007</c:v>
                </c:pt>
                <c:pt idx="55">
                  <c:v>8.3000000000000007</c:v>
                </c:pt>
                <c:pt idx="56">
                  <c:v>8.2899999999999991</c:v>
                </c:pt>
                <c:pt idx="57">
                  <c:v>8.2899999999999991</c:v>
                </c:pt>
                <c:pt idx="58">
                  <c:v>8.2899999999999991</c:v>
                </c:pt>
                <c:pt idx="59">
                  <c:v>8.2799999999999976</c:v>
                </c:pt>
                <c:pt idx="60">
                  <c:v>8.2799999999999976</c:v>
                </c:pt>
                <c:pt idx="61">
                  <c:v>8.2799999999999976</c:v>
                </c:pt>
                <c:pt idx="62">
                  <c:v>8.2799999999999976</c:v>
                </c:pt>
                <c:pt idx="63">
                  <c:v>8.2799999999999976</c:v>
                </c:pt>
                <c:pt idx="64">
                  <c:v>8.2799999999999976</c:v>
                </c:pt>
                <c:pt idx="65">
                  <c:v>8.27</c:v>
                </c:pt>
                <c:pt idx="66">
                  <c:v>8.27</c:v>
                </c:pt>
                <c:pt idx="67">
                  <c:v>8.27</c:v>
                </c:pt>
                <c:pt idx="68">
                  <c:v>8.27</c:v>
                </c:pt>
                <c:pt idx="69">
                  <c:v>8.27</c:v>
                </c:pt>
                <c:pt idx="70">
                  <c:v>8.259999999999998</c:v>
                </c:pt>
                <c:pt idx="71">
                  <c:v>8.259999999999998</c:v>
                </c:pt>
                <c:pt idx="72">
                  <c:v>8.259999999999998</c:v>
                </c:pt>
                <c:pt idx="73">
                  <c:v>8.259999999999998</c:v>
                </c:pt>
                <c:pt idx="74">
                  <c:v>8.25</c:v>
                </c:pt>
                <c:pt idx="75">
                  <c:v>8.25</c:v>
                </c:pt>
                <c:pt idx="76">
                  <c:v>8.25</c:v>
                </c:pt>
                <c:pt idx="77">
                  <c:v>8.25</c:v>
                </c:pt>
                <c:pt idx="78">
                  <c:v>8.2399999999999984</c:v>
                </c:pt>
                <c:pt idx="79">
                  <c:v>8.2399999999999984</c:v>
                </c:pt>
                <c:pt idx="80">
                  <c:v>8.2399999999999984</c:v>
                </c:pt>
                <c:pt idx="81">
                  <c:v>8.2399999999999984</c:v>
                </c:pt>
                <c:pt idx="82">
                  <c:v>8.2399999999999984</c:v>
                </c:pt>
                <c:pt idx="83">
                  <c:v>8.2399999999999984</c:v>
                </c:pt>
                <c:pt idx="84">
                  <c:v>8.2399999999999984</c:v>
                </c:pt>
                <c:pt idx="85">
                  <c:v>8.23</c:v>
                </c:pt>
                <c:pt idx="86">
                  <c:v>8.23</c:v>
                </c:pt>
                <c:pt idx="87">
                  <c:v>8.23</c:v>
                </c:pt>
                <c:pt idx="88">
                  <c:v>8.23</c:v>
                </c:pt>
                <c:pt idx="89">
                  <c:v>8.2199999999999989</c:v>
                </c:pt>
                <c:pt idx="90">
                  <c:v>8.2099999999999973</c:v>
                </c:pt>
                <c:pt idx="91">
                  <c:v>8.2099999999999973</c:v>
                </c:pt>
                <c:pt idx="92">
                  <c:v>8.2099999999999973</c:v>
                </c:pt>
                <c:pt idx="93">
                  <c:v>8.2099999999999973</c:v>
                </c:pt>
                <c:pt idx="94">
                  <c:v>8.2099999999999973</c:v>
                </c:pt>
                <c:pt idx="95">
                  <c:v>8.2099999999999973</c:v>
                </c:pt>
                <c:pt idx="96">
                  <c:v>8.1999999999999993</c:v>
                </c:pt>
                <c:pt idx="97">
                  <c:v>8.1999999999999993</c:v>
                </c:pt>
                <c:pt idx="98">
                  <c:v>8.1999999999999993</c:v>
                </c:pt>
                <c:pt idx="99">
                  <c:v>8.1999999999999993</c:v>
                </c:pt>
                <c:pt idx="100">
                  <c:v>8.1899999999999977</c:v>
                </c:pt>
                <c:pt idx="101">
                  <c:v>8.1899999999999977</c:v>
                </c:pt>
                <c:pt idx="102">
                  <c:v>8.1899999999999977</c:v>
                </c:pt>
                <c:pt idx="103">
                  <c:v>8.1899999999999977</c:v>
                </c:pt>
                <c:pt idx="104">
                  <c:v>8.18</c:v>
                </c:pt>
                <c:pt idx="105">
                  <c:v>8.18</c:v>
                </c:pt>
                <c:pt idx="106">
                  <c:v>8.18</c:v>
                </c:pt>
                <c:pt idx="107">
                  <c:v>8.18</c:v>
                </c:pt>
                <c:pt idx="108">
                  <c:v>8.18</c:v>
                </c:pt>
                <c:pt idx="109">
                  <c:v>8.18</c:v>
                </c:pt>
                <c:pt idx="110">
                  <c:v>8.18</c:v>
                </c:pt>
                <c:pt idx="111">
                  <c:v>8.18</c:v>
                </c:pt>
                <c:pt idx="112">
                  <c:v>8.1699999999999982</c:v>
                </c:pt>
                <c:pt idx="113">
                  <c:v>8.1699999999999982</c:v>
                </c:pt>
                <c:pt idx="114">
                  <c:v>8.1699999999999982</c:v>
                </c:pt>
                <c:pt idx="115">
                  <c:v>8.16</c:v>
                </c:pt>
                <c:pt idx="116">
                  <c:v>8.16</c:v>
                </c:pt>
                <c:pt idx="117">
                  <c:v>8.16</c:v>
                </c:pt>
                <c:pt idx="118">
                  <c:v>8.16</c:v>
                </c:pt>
                <c:pt idx="119">
                  <c:v>8.1499999999999986</c:v>
                </c:pt>
                <c:pt idx="120">
                  <c:v>8.1499999999999986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533696"/>
        <c:axId val="199534272"/>
      </c:scatterChart>
      <c:valAx>
        <c:axId val="19953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534272"/>
        <c:crosses val="autoZero"/>
        <c:crossBetween val="midCat"/>
      </c:valAx>
      <c:valAx>
        <c:axId val="19953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533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5446478565179355"/>
                  <c:y val="-0.66915901137357825"/>
                </c:manualLayout>
              </c:layout>
              <c:numFmt formatCode="General" sourceLinked="0"/>
            </c:trendlineLbl>
          </c:trendline>
          <c:xVal>
            <c:numRef>
              <c:f>'Medium Dish'!$C$15:$C$73</c:f>
              <c:numCache>
                <c:formatCode>General</c:formatCode>
                <c:ptCount val="5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</c:numCache>
            </c:numRef>
          </c:xVal>
          <c:yVal>
            <c:numRef>
              <c:f>'Medium Dish'!$E$15:$E$73</c:f>
              <c:numCache>
                <c:formatCode>General</c:formatCode>
                <c:ptCount val="59"/>
                <c:pt idx="0">
                  <c:v>8.5200000000000031</c:v>
                </c:pt>
                <c:pt idx="1">
                  <c:v>8.5100000000000051</c:v>
                </c:pt>
                <c:pt idx="2">
                  <c:v>8.5</c:v>
                </c:pt>
                <c:pt idx="3">
                  <c:v>8.5</c:v>
                </c:pt>
                <c:pt idx="4">
                  <c:v>8.490000000000002</c:v>
                </c:pt>
                <c:pt idx="5">
                  <c:v>8.490000000000002</c:v>
                </c:pt>
                <c:pt idx="6">
                  <c:v>8.480000000000004</c:v>
                </c:pt>
                <c:pt idx="7">
                  <c:v>8.4600000000000009</c:v>
                </c:pt>
                <c:pt idx="8">
                  <c:v>8.4600000000000009</c:v>
                </c:pt>
                <c:pt idx="9">
                  <c:v>8.4500000000000028</c:v>
                </c:pt>
                <c:pt idx="10">
                  <c:v>8.4500000000000028</c:v>
                </c:pt>
                <c:pt idx="11">
                  <c:v>8.4400000000000048</c:v>
                </c:pt>
                <c:pt idx="12">
                  <c:v>8.4300000000000068</c:v>
                </c:pt>
                <c:pt idx="13">
                  <c:v>8.4300000000000068</c:v>
                </c:pt>
                <c:pt idx="14">
                  <c:v>8.4200000000000017</c:v>
                </c:pt>
                <c:pt idx="15">
                  <c:v>8.4200000000000017</c:v>
                </c:pt>
                <c:pt idx="16">
                  <c:v>8.4100000000000037</c:v>
                </c:pt>
                <c:pt idx="17">
                  <c:v>8.4100000000000037</c:v>
                </c:pt>
                <c:pt idx="18">
                  <c:v>8.4000000000000057</c:v>
                </c:pt>
                <c:pt idx="19">
                  <c:v>8.4000000000000057</c:v>
                </c:pt>
                <c:pt idx="20">
                  <c:v>8.39</c:v>
                </c:pt>
                <c:pt idx="21">
                  <c:v>8.39</c:v>
                </c:pt>
                <c:pt idx="22">
                  <c:v>8.3800000000000026</c:v>
                </c:pt>
                <c:pt idx="23">
                  <c:v>8.3700000000000045</c:v>
                </c:pt>
                <c:pt idx="24">
                  <c:v>8.3700000000000045</c:v>
                </c:pt>
                <c:pt idx="25">
                  <c:v>8.3600000000000065</c:v>
                </c:pt>
                <c:pt idx="26">
                  <c:v>8.3500000000000014</c:v>
                </c:pt>
                <c:pt idx="27">
                  <c:v>8.3500000000000014</c:v>
                </c:pt>
                <c:pt idx="28">
                  <c:v>8.3400000000000034</c:v>
                </c:pt>
                <c:pt idx="29">
                  <c:v>8.3400000000000034</c:v>
                </c:pt>
                <c:pt idx="30">
                  <c:v>8.32</c:v>
                </c:pt>
                <c:pt idx="31">
                  <c:v>8.3100000000000023</c:v>
                </c:pt>
                <c:pt idx="32">
                  <c:v>8.3100000000000023</c:v>
                </c:pt>
                <c:pt idx="33">
                  <c:v>8.3000000000000043</c:v>
                </c:pt>
                <c:pt idx="34">
                  <c:v>8.2900000000000063</c:v>
                </c:pt>
                <c:pt idx="35">
                  <c:v>8.2900000000000063</c:v>
                </c:pt>
                <c:pt idx="36">
                  <c:v>8.2800000000000011</c:v>
                </c:pt>
                <c:pt idx="37">
                  <c:v>8.2700000000000031</c:v>
                </c:pt>
                <c:pt idx="38">
                  <c:v>8.2600000000000051</c:v>
                </c:pt>
                <c:pt idx="39">
                  <c:v>8.25</c:v>
                </c:pt>
                <c:pt idx="40">
                  <c:v>8.25</c:v>
                </c:pt>
                <c:pt idx="41">
                  <c:v>8.240000000000002</c:v>
                </c:pt>
                <c:pt idx="42">
                  <c:v>8.230000000000004</c:v>
                </c:pt>
                <c:pt idx="43">
                  <c:v>8.220000000000006</c:v>
                </c:pt>
                <c:pt idx="44">
                  <c:v>8.220000000000006</c:v>
                </c:pt>
                <c:pt idx="45">
                  <c:v>8.2100000000000009</c:v>
                </c:pt>
                <c:pt idx="46">
                  <c:v>8.2000000000000028</c:v>
                </c:pt>
                <c:pt idx="47">
                  <c:v>8.2000000000000028</c:v>
                </c:pt>
                <c:pt idx="48">
                  <c:v>8.2000000000000028</c:v>
                </c:pt>
                <c:pt idx="49">
                  <c:v>8.1900000000000048</c:v>
                </c:pt>
                <c:pt idx="50">
                  <c:v>8.1800000000000068</c:v>
                </c:pt>
                <c:pt idx="51">
                  <c:v>8.1800000000000068</c:v>
                </c:pt>
                <c:pt idx="52">
                  <c:v>8.1700000000000017</c:v>
                </c:pt>
                <c:pt idx="53">
                  <c:v>8.1700000000000017</c:v>
                </c:pt>
                <c:pt idx="54">
                  <c:v>8.1600000000000037</c:v>
                </c:pt>
                <c:pt idx="55">
                  <c:v>8.1600000000000037</c:v>
                </c:pt>
                <c:pt idx="56">
                  <c:v>8.1500000000000057</c:v>
                </c:pt>
                <c:pt idx="57">
                  <c:v>8.14</c:v>
                </c:pt>
                <c:pt idx="58">
                  <c:v>8.1300000000000026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556992"/>
        <c:axId val="194557568"/>
      </c:scatterChart>
      <c:valAx>
        <c:axId val="19455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557568"/>
        <c:crosses val="autoZero"/>
        <c:crossBetween val="midCat"/>
      </c:valAx>
      <c:valAx>
        <c:axId val="19455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556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4771675415573055"/>
                  <c:y val="-0.59505686789151357"/>
                </c:manualLayout>
              </c:layout>
              <c:numFmt formatCode="General" sourceLinked="0"/>
            </c:trendlineLbl>
          </c:trendline>
          <c:xVal>
            <c:numRef>
              <c:f>'Large Dish'!$C$16:$C$83</c:f>
              <c:numCache>
                <c:formatCode>General</c:formatCode>
                <c:ptCount val="6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</c:numCache>
            </c:numRef>
          </c:xVal>
          <c:yVal>
            <c:numRef>
              <c:f>'Large Dish'!$E$16:$E$83</c:f>
              <c:numCache>
                <c:formatCode>General</c:formatCode>
                <c:ptCount val="68"/>
                <c:pt idx="0">
                  <c:v>27.439999999999998</c:v>
                </c:pt>
                <c:pt idx="1">
                  <c:v>27.419999999999987</c:v>
                </c:pt>
                <c:pt idx="2">
                  <c:v>27.409999999999997</c:v>
                </c:pt>
                <c:pt idx="3">
                  <c:v>27.389999999999986</c:v>
                </c:pt>
                <c:pt idx="4">
                  <c:v>27.36999999999999</c:v>
                </c:pt>
                <c:pt idx="5">
                  <c:v>27.349999999999994</c:v>
                </c:pt>
                <c:pt idx="6">
                  <c:v>27.339999999999989</c:v>
                </c:pt>
                <c:pt idx="7">
                  <c:v>27.319999999999993</c:v>
                </c:pt>
                <c:pt idx="8">
                  <c:v>27.299999999999997</c:v>
                </c:pt>
                <c:pt idx="9">
                  <c:v>27.279999999999987</c:v>
                </c:pt>
                <c:pt idx="10">
                  <c:v>27.259999999999991</c:v>
                </c:pt>
                <c:pt idx="11">
                  <c:v>27.25</c:v>
                </c:pt>
                <c:pt idx="12">
                  <c:v>27.22999999999999</c:v>
                </c:pt>
                <c:pt idx="13">
                  <c:v>27.209999999999994</c:v>
                </c:pt>
                <c:pt idx="14">
                  <c:v>27.189999999999998</c:v>
                </c:pt>
                <c:pt idx="15">
                  <c:v>27.179999999999993</c:v>
                </c:pt>
                <c:pt idx="16">
                  <c:v>27.169999999999987</c:v>
                </c:pt>
                <c:pt idx="17">
                  <c:v>27.149999999999991</c:v>
                </c:pt>
                <c:pt idx="18">
                  <c:v>27.129999999999995</c:v>
                </c:pt>
                <c:pt idx="19">
                  <c:v>27.11</c:v>
                </c:pt>
                <c:pt idx="20">
                  <c:v>27.099999999999994</c:v>
                </c:pt>
                <c:pt idx="21">
                  <c:v>27.089999999999989</c:v>
                </c:pt>
                <c:pt idx="22">
                  <c:v>27.069999999999993</c:v>
                </c:pt>
                <c:pt idx="23">
                  <c:v>27.059999999999988</c:v>
                </c:pt>
                <c:pt idx="24">
                  <c:v>27.039999999999992</c:v>
                </c:pt>
                <c:pt idx="25">
                  <c:v>27.019999999999996</c:v>
                </c:pt>
                <c:pt idx="26">
                  <c:v>27.009999999999991</c:v>
                </c:pt>
                <c:pt idx="27">
                  <c:v>26.989999999999995</c:v>
                </c:pt>
                <c:pt idx="28">
                  <c:v>26.97</c:v>
                </c:pt>
                <c:pt idx="29">
                  <c:v>26.959999999999994</c:v>
                </c:pt>
                <c:pt idx="30">
                  <c:v>26.939999999999998</c:v>
                </c:pt>
                <c:pt idx="31">
                  <c:v>26.929999999999993</c:v>
                </c:pt>
                <c:pt idx="32">
                  <c:v>26.919999999999987</c:v>
                </c:pt>
                <c:pt idx="33">
                  <c:v>26.899999999999991</c:v>
                </c:pt>
                <c:pt idx="34">
                  <c:v>26.889999999999986</c:v>
                </c:pt>
                <c:pt idx="35">
                  <c:v>26.879999999999995</c:v>
                </c:pt>
                <c:pt idx="36">
                  <c:v>26.86</c:v>
                </c:pt>
                <c:pt idx="37">
                  <c:v>26.849999999999994</c:v>
                </c:pt>
                <c:pt idx="38">
                  <c:v>26.839999999999989</c:v>
                </c:pt>
                <c:pt idx="39">
                  <c:v>26.83</c:v>
                </c:pt>
                <c:pt idx="40">
                  <c:v>26.809999999999988</c:v>
                </c:pt>
                <c:pt idx="41">
                  <c:v>26.799999999999997</c:v>
                </c:pt>
                <c:pt idx="42">
                  <c:v>26.779999999999987</c:v>
                </c:pt>
                <c:pt idx="43">
                  <c:v>26.769999999999996</c:v>
                </c:pt>
                <c:pt idx="44">
                  <c:v>26.75</c:v>
                </c:pt>
                <c:pt idx="45">
                  <c:v>26.739999999999995</c:v>
                </c:pt>
                <c:pt idx="46">
                  <c:v>26.72</c:v>
                </c:pt>
                <c:pt idx="47">
                  <c:v>26.709999999999994</c:v>
                </c:pt>
                <c:pt idx="48">
                  <c:v>26.689999999999998</c:v>
                </c:pt>
                <c:pt idx="49">
                  <c:v>26.679999999999993</c:v>
                </c:pt>
                <c:pt idx="50">
                  <c:v>26.659999999999997</c:v>
                </c:pt>
                <c:pt idx="51">
                  <c:v>26.649999999999991</c:v>
                </c:pt>
                <c:pt idx="52">
                  <c:v>26.629999999999995</c:v>
                </c:pt>
                <c:pt idx="53">
                  <c:v>26.61999999999999</c:v>
                </c:pt>
                <c:pt idx="54">
                  <c:v>26.599999999999994</c:v>
                </c:pt>
                <c:pt idx="55">
                  <c:v>26.569999999999993</c:v>
                </c:pt>
                <c:pt idx="56">
                  <c:v>26.559999999999988</c:v>
                </c:pt>
                <c:pt idx="57">
                  <c:v>26.539999999999992</c:v>
                </c:pt>
                <c:pt idx="58">
                  <c:v>26.519999999999996</c:v>
                </c:pt>
                <c:pt idx="59">
                  <c:v>26.5</c:v>
                </c:pt>
                <c:pt idx="60">
                  <c:v>26.489999999999995</c:v>
                </c:pt>
                <c:pt idx="61">
                  <c:v>26.47</c:v>
                </c:pt>
                <c:pt idx="62">
                  <c:v>26.449999999999989</c:v>
                </c:pt>
                <c:pt idx="63">
                  <c:v>26.439999999999998</c:v>
                </c:pt>
                <c:pt idx="64">
                  <c:v>26.419999999999987</c:v>
                </c:pt>
                <c:pt idx="65">
                  <c:v>26.399999999999991</c:v>
                </c:pt>
                <c:pt idx="66">
                  <c:v>26.389999999999986</c:v>
                </c:pt>
                <c:pt idx="67">
                  <c:v>26.379999999999995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84832"/>
        <c:axId val="197985408"/>
      </c:scatterChart>
      <c:valAx>
        <c:axId val="19798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985408"/>
        <c:crosses val="autoZero"/>
        <c:crossBetween val="midCat"/>
      </c:valAx>
      <c:valAx>
        <c:axId val="19798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984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102639982502187"/>
                  <c:y val="-0.64138123359580057"/>
                </c:manualLayout>
              </c:layout>
              <c:numFmt formatCode="General" sourceLinked="0"/>
            </c:trendlineLbl>
          </c:trendline>
          <c:xVal>
            <c:numRef>
              <c:f>'Small Dish Cover'!$C$16:$C$122</c:f>
              <c:numCache>
                <c:formatCode>General</c:formatCode>
                <c:ptCount val="107"/>
                <c:pt idx="1">
                  <c:v>0</c:v>
                </c:pt>
                <c:pt idx="2" formatCode="#,##0.00_);[Red]\(#,##0.00\)">
                  <c:v>0.5</c:v>
                </c:pt>
                <c:pt idx="3" formatCode="#,##0.00_);[Red]\(#,##0.00\)">
                  <c:v>0.5</c:v>
                </c:pt>
                <c:pt idx="4">
                  <c:v>0.75</c:v>
                </c:pt>
                <c:pt idx="5">
                  <c:v>1</c:v>
                </c:pt>
                <c:pt idx="6">
                  <c:v>1.25</c:v>
                </c:pt>
                <c:pt idx="7">
                  <c:v>1.5</c:v>
                </c:pt>
                <c:pt idx="8">
                  <c:v>1.75</c:v>
                </c:pt>
                <c:pt idx="9">
                  <c:v>2</c:v>
                </c:pt>
                <c:pt idx="10">
                  <c:v>2.25</c:v>
                </c:pt>
                <c:pt idx="11">
                  <c:v>2.5</c:v>
                </c:pt>
                <c:pt idx="12">
                  <c:v>2.75</c:v>
                </c:pt>
                <c:pt idx="13">
                  <c:v>3</c:v>
                </c:pt>
                <c:pt idx="14">
                  <c:v>3.25</c:v>
                </c:pt>
                <c:pt idx="15">
                  <c:v>3.5</c:v>
                </c:pt>
                <c:pt idx="16">
                  <c:v>3.75</c:v>
                </c:pt>
                <c:pt idx="17">
                  <c:v>4</c:v>
                </c:pt>
                <c:pt idx="18">
                  <c:v>4.25</c:v>
                </c:pt>
                <c:pt idx="19">
                  <c:v>4.5</c:v>
                </c:pt>
                <c:pt idx="20">
                  <c:v>4.75</c:v>
                </c:pt>
                <c:pt idx="21">
                  <c:v>5</c:v>
                </c:pt>
                <c:pt idx="22">
                  <c:v>5.25</c:v>
                </c:pt>
                <c:pt idx="23">
                  <c:v>5.5</c:v>
                </c:pt>
                <c:pt idx="24">
                  <c:v>5.75</c:v>
                </c:pt>
                <c:pt idx="25">
                  <c:v>6</c:v>
                </c:pt>
                <c:pt idx="26">
                  <c:v>6.25</c:v>
                </c:pt>
                <c:pt idx="27">
                  <c:v>6.5</c:v>
                </c:pt>
                <c:pt idx="28">
                  <c:v>6.75</c:v>
                </c:pt>
                <c:pt idx="29">
                  <c:v>7</c:v>
                </c:pt>
                <c:pt idx="30">
                  <c:v>7.25</c:v>
                </c:pt>
                <c:pt idx="31">
                  <c:v>7.5</c:v>
                </c:pt>
                <c:pt idx="32">
                  <c:v>7.75</c:v>
                </c:pt>
                <c:pt idx="33">
                  <c:v>8</c:v>
                </c:pt>
                <c:pt idx="34">
                  <c:v>8.25</c:v>
                </c:pt>
                <c:pt idx="35">
                  <c:v>8.5</c:v>
                </c:pt>
                <c:pt idx="36">
                  <c:v>8.75</c:v>
                </c:pt>
                <c:pt idx="37">
                  <c:v>9</c:v>
                </c:pt>
                <c:pt idx="38">
                  <c:v>9.25</c:v>
                </c:pt>
                <c:pt idx="39">
                  <c:v>9.5</c:v>
                </c:pt>
                <c:pt idx="40">
                  <c:v>9.75</c:v>
                </c:pt>
                <c:pt idx="41">
                  <c:v>10</c:v>
                </c:pt>
                <c:pt idx="42">
                  <c:v>10.25</c:v>
                </c:pt>
                <c:pt idx="43">
                  <c:v>10.5</c:v>
                </c:pt>
                <c:pt idx="44">
                  <c:v>10.75</c:v>
                </c:pt>
                <c:pt idx="45">
                  <c:v>11</c:v>
                </c:pt>
                <c:pt idx="46">
                  <c:v>11.25</c:v>
                </c:pt>
                <c:pt idx="47">
                  <c:v>11.5</c:v>
                </c:pt>
                <c:pt idx="48">
                  <c:v>11.75</c:v>
                </c:pt>
                <c:pt idx="49">
                  <c:v>12</c:v>
                </c:pt>
                <c:pt idx="50">
                  <c:v>12.25</c:v>
                </c:pt>
                <c:pt idx="51">
                  <c:v>12.5</c:v>
                </c:pt>
                <c:pt idx="52">
                  <c:v>12.75</c:v>
                </c:pt>
                <c:pt idx="53">
                  <c:v>13</c:v>
                </c:pt>
                <c:pt idx="54">
                  <c:v>13.25</c:v>
                </c:pt>
                <c:pt idx="55">
                  <c:v>13.5</c:v>
                </c:pt>
                <c:pt idx="56">
                  <c:v>13.75</c:v>
                </c:pt>
                <c:pt idx="57">
                  <c:v>14</c:v>
                </c:pt>
                <c:pt idx="58">
                  <c:v>14.25</c:v>
                </c:pt>
                <c:pt idx="59">
                  <c:v>14.5</c:v>
                </c:pt>
                <c:pt idx="60">
                  <c:v>14.75</c:v>
                </c:pt>
                <c:pt idx="61">
                  <c:v>15</c:v>
                </c:pt>
                <c:pt idx="62">
                  <c:v>15.25</c:v>
                </c:pt>
                <c:pt idx="63">
                  <c:v>15.5</c:v>
                </c:pt>
                <c:pt idx="64">
                  <c:v>15.75</c:v>
                </c:pt>
                <c:pt idx="65">
                  <c:v>16</c:v>
                </c:pt>
                <c:pt idx="66">
                  <c:v>16.25</c:v>
                </c:pt>
                <c:pt idx="67">
                  <c:v>16.5</c:v>
                </c:pt>
                <c:pt idx="68">
                  <c:v>16.75</c:v>
                </c:pt>
                <c:pt idx="69">
                  <c:v>17</c:v>
                </c:pt>
                <c:pt idx="70">
                  <c:v>17.25</c:v>
                </c:pt>
                <c:pt idx="71">
                  <c:v>17.5</c:v>
                </c:pt>
                <c:pt idx="72">
                  <c:v>17.75</c:v>
                </c:pt>
                <c:pt idx="73">
                  <c:v>18</c:v>
                </c:pt>
                <c:pt idx="74">
                  <c:v>18.25</c:v>
                </c:pt>
                <c:pt idx="75">
                  <c:v>18.5</c:v>
                </c:pt>
                <c:pt idx="76">
                  <c:v>18.75</c:v>
                </c:pt>
                <c:pt idx="77">
                  <c:v>19</c:v>
                </c:pt>
                <c:pt idx="78">
                  <c:v>19.25</c:v>
                </c:pt>
                <c:pt idx="79">
                  <c:v>19.5</c:v>
                </c:pt>
                <c:pt idx="80">
                  <c:v>19.75</c:v>
                </c:pt>
                <c:pt idx="81">
                  <c:v>20</c:v>
                </c:pt>
                <c:pt idx="82">
                  <c:v>20.25</c:v>
                </c:pt>
                <c:pt idx="83">
                  <c:v>20.5</c:v>
                </c:pt>
                <c:pt idx="84">
                  <c:v>20.75</c:v>
                </c:pt>
                <c:pt idx="85">
                  <c:v>21</c:v>
                </c:pt>
                <c:pt idx="86">
                  <c:v>21.25</c:v>
                </c:pt>
                <c:pt idx="87">
                  <c:v>21.5</c:v>
                </c:pt>
                <c:pt idx="88">
                  <c:v>21.75</c:v>
                </c:pt>
                <c:pt idx="89">
                  <c:v>22</c:v>
                </c:pt>
                <c:pt idx="90">
                  <c:v>22.25</c:v>
                </c:pt>
                <c:pt idx="91">
                  <c:v>22.5</c:v>
                </c:pt>
                <c:pt idx="92">
                  <c:v>22.75</c:v>
                </c:pt>
                <c:pt idx="93">
                  <c:v>23</c:v>
                </c:pt>
                <c:pt idx="94">
                  <c:v>23.25</c:v>
                </c:pt>
                <c:pt idx="95">
                  <c:v>23.5</c:v>
                </c:pt>
                <c:pt idx="96">
                  <c:v>23.75</c:v>
                </c:pt>
                <c:pt idx="97">
                  <c:v>24</c:v>
                </c:pt>
                <c:pt idx="98">
                  <c:v>24.25</c:v>
                </c:pt>
                <c:pt idx="99">
                  <c:v>24.5</c:v>
                </c:pt>
                <c:pt idx="100">
                  <c:v>24.75</c:v>
                </c:pt>
                <c:pt idx="101">
                  <c:v>25</c:v>
                </c:pt>
                <c:pt idx="102">
                  <c:v>25.25</c:v>
                </c:pt>
                <c:pt idx="103">
                  <c:v>25.5</c:v>
                </c:pt>
                <c:pt idx="104">
                  <c:v>25.75</c:v>
                </c:pt>
                <c:pt idx="105">
                  <c:v>26</c:v>
                </c:pt>
                <c:pt idx="106">
                  <c:v>26.25</c:v>
                </c:pt>
              </c:numCache>
            </c:numRef>
          </c:xVal>
          <c:yVal>
            <c:numRef>
              <c:f>'Small Dish Cover'!$E$16:$E$122</c:f>
              <c:numCache>
                <c:formatCode>General</c:formatCode>
                <c:ptCount val="107"/>
                <c:pt idx="1">
                  <c:v>8.91</c:v>
                </c:pt>
                <c:pt idx="2">
                  <c:v>8.8999999999999986</c:v>
                </c:pt>
                <c:pt idx="3">
                  <c:v>8.8999999999999986</c:v>
                </c:pt>
                <c:pt idx="4">
                  <c:v>8.89</c:v>
                </c:pt>
                <c:pt idx="5">
                  <c:v>8.879999999999999</c:v>
                </c:pt>
                <c:pt idx="6">
                  <c:v>8.879999999999999</c:v>
                </c:pt>
                <c:pt idx="7">
                  <c:v>8.879999999999999</c:v>
                </c:pt>
                <c:pt idx="8">
                  <c:v>8.870000000000001</c:v>
                </c:pt>
                <c:pt idx="9">
                  <c:v>8.870000000000001</c:v>
                </c:pt>
                <c:pt idx="10">
                  <c:v>8.870000000000001</c:v>
                </c:pt>
                <c:pt idx="11">
                  <c:v>8.86</c:v>
                </c:pt>
                <c:pt idx="12">
                  <c:v>8.86</c:v>
                </c:pt>
                <c:pt idx="13">
                  <c:v>8.8499999999999979</c:v>
                </c:pt>
                <c:pt idx="14">
                  <c:v>8.8499999999999979</c:v>
                </c:pt>
                <c:pt idx="15">
                  <c:v>8.84</c:v>
                </c:pt>
                <c:pt idx="16">
                  <c:v>8.84</c:v>
                </c:pt>
                <c:pt idx="17">
                  <c:v>8.8299999999999983</c:v>
                </c:pt>
                <c:pt idx="18">
                  <c:v>8.8299999999999983</c:v>
                </c:pt>
                <c:pt idx="19">
                  <c:v>8.8299999999999983</c:v>
                </c:pt>
                <c:pt idx="20">
                  <c:v>8.82</c:v>
                </c:pt>
                <c:pt idx="21">
                  <c:v>8.82</c:v>
                </c:pt>
                <c:pt idx="22">
                  <c:v>8.82</c:v>
                </c:pt>
                <c:pt idx="23">
                  <c:v>8.8099999999999987</c:v>
                </c:pt>
                <c:pt idx="24">
                  <c:v>8.8099999999999987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>
                  <c:v>8.7899999999999991</c:v>
                </c:pt>
                <c:pt idx="29">
                  <c:v>8.7899999999999991</c:v>
                </c:pt>
                <c:pt idx="30">
                  <c:v>8.7800000000000011</c:v>
                </c:pt>
                <c:pt idx="31">
                  <c:v>8.77</c:v>
                </c:pt>
                <c:pt idx="32">
                  <c:v>8.77</c:v>
                </c:pt>
                <c:pt idx="33">
                  <c:v>8.77</c:v>
                </c:pt>
                <c:pt idx="34">
                  <c:v>8.759999999999998</c:v>
                </c:pt>
                <c:pt idx="35">
                  <c:v>8.759999999999998</c:v>
                </c:pt>
                <c:pt idx="36">
                  <c:v>8.759999999999998</c:v>
                </c:pt>
                <c:pt idx="37">
                  <c:v>8.75</c:v>
                </c:pt>
                <c:pt idx="38">
                  <c:v>8.7399999999999984</c:v>
                </c:pt>
                <c:pt idx="39">
                  <c:v>8.7399999999999984</c:v>
                </c:pt>
                <c:pt idx="40">
                  <c:v>8.73</c:v>
                </c:pt>
                <c:pt idx="41">
                  <c:v>8.73</c:v>
                </c:pt>
                <c:pt idx="42">
                  <c:v>8.7199999999999989</c:v>
                </c:pt>
                <c:pt idx="43">
                  <c:v>8.7199999999999989</c:v>
                </c:pt>
                <c:pt idx="44">
                  <c:v>8.7100000000000009</c:v>
                </c:pt>
                <c:pt idx="45">
                  <c:v>8.7100000000000009</c:v>
                </c:pt>
                <c:pt idx="46">
                  <c:v>8.7100000000000009</c:v>
                </c:pt>
                <c:pt idx="47">
                  <c:v>8.7100000000000009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8.6900000000000013</c:v>
                </c:pt>
                <c:pt idx="52">
                  <c:v>8.6900000000000013</c:v>
                </c:pt>
                <c:pt idx="53">
                  <c:v>8.68</c:v>
                </c:pt>
                <c:pt idx="54">
                  <c:v>8.68</c:v>
                </c:pt>
                <c:pt idx="55">
                  <c:v>8.6699999999999982</c:v>
                </c:pt>
                <c:pt idx="56">
                  <c:v>8.6699999999999982</c:v>
                </c:pt>
                <c:pt idx="57">
                  <c:v>8.6699999999999982</c:v>
                </c:pt>
                <c:pt idx="58">
                  <c:v>8.66</c:v>
                </c:pt>
                <c:pt idx="59">
                  <c:v>8.6499999999999986</c:v>
                </c:pt>
                <c:pt idx="60">
                  <c:v>8.6499999999999986</c:v>
                </c:pt>
                <c:pt idx="61">
                  <c:v>8.64</c:v>
                </c:pt>
                <c:pt idx="62">
                  <c:v>8.64</c:v>
                </c:pt>
                <c:pt idx="63">
                  <c:v>8.64</c:v>
                </c:pt>
                <c:pt idx="64">
                  <c:v>8.629999999999999</c:v>
                </c:pt>
                <c:pt idx="65">
                  <c:v>8.629999999999999</c:v>
                </c:pt>
                <c:pt idx="66">
                  <c:v>8.620000000000001</c:v>
                </c:pt>
                <c:pt idx="67">
                  <c:v>8.61</c:v>
                </c:pt>
                <c:pt idx="68">
                  <c:v>8.61</c:v>
                </c:pt>
                <c:pt idx="69">
                  <c:v>8.61</c:v>
                </c:pt>
                <c:pt idx="70">
                  <c:v>8.5999999999999979</c:v>
                </c:pt>
                <c:pt idx="71">
                  <c:v>8.5999999999999979</c:v>
                </c:pt>
                <c:pt idx="72">
                  <c:v>8.5999999999999979</c:v>
                </c:pt>
                <c:pt idx="73">
                  <c:v>8.59</c:v>
                </c:pt>
                <c:pt idx="74">
                  <c:v>8.59</c:v>
                </c:pt>
                <c:pt idx="75">
                  <c:v>8.5799999999999983</c:v>
                </c:pt>
                <c:pt idx="76">
                  <c:v>8.5799999999999983</c:v>
                </c:pt>
                <c:pt idx="77">
                  <c:v>8.57</c:v>
                </c:pt>
                <c:pt idx="78">
                  <c:v>8.57</c:v>
                </c:pt>
                <c:pt idx="79">
                  <c:v>8.57</c:v>
                </c:pt>
                <c:pt idx="80">
                  <c:v>8.5599999999999987</c:v>
                </c:pt>
                <c:pt idx="81">
                  <c:v>8.5599999999999987</c:v>
                </c:pt>
                <c:pt idx="82">
                  <c:v>8.5500000000000007</c:v>
                </c:pt>
                <c:pt idx="83">
                  <c:v>8.5500000000000007</c:v>
                </c:pt>
                <c:pt idx="84">
                  <c:v>8.5399999999999991</c:v>
                </c:pt>
                <c:pt idx="85">
                  <c:v>8.5399999999999991</c:v>
                </c:pt>
                <c:pt idx="86">
                  <c:v>8.5300000000000011</c:v>
                </c:pt>
                <c:pt idx="87">
                  <c:v>8.5300000000000011</c:v>
                </c:pt>
                <c:pt idx="88">
                  <c:v>8.52</c:v>
                </c:pt>
                <c:pt idx="89">
                  <c:v>8.52</c:v>
                </c:pt>
                <c:pt idx="90">
                  <c:v>8.52</c:v>
                </c:pt>
                <c:pt idx="91">
                  <c:v>8.509999999999998</c:v>
                </c:pt>
                <c:pt idx="92">
                  <c:v>8.5</c:v>
                </c:pt>
                <c:pt idx="93">
                  <c:v>8.5</c:v>
                </c:pt>
                <c:pt idx="94">
                  <c:v>8.4899999999999984</c:v>
                </c:pt>
                <c:pt idx="95">
                  <c:v>8.4899999999999984</c:v>
                </c:pt>
                <c:pt idx="96">
                  <c:v>8.4899999999999984</c:v>
                </c:pt>
                <c:pt idx="97">
                  <c:v>8.48</c:v>
                </c:pt>
                <c:pt idx="98">
                  <c:v>8.48</c:v>
                </c:pt>
                <c:pt idx="99">
                  <c:v>8.48</c:v>
                </c:pt>
                <c:pt idx="100">
                  <c:v>8.4699999999999989</c:v>
                </c:pt>
                <c:pt idx="101">
                  <c:v>8.4699999999999989</c:v>
                </c:pt>
                <c:pt idx="102">
                  <c:v>8.4699999999999989</c:v>
                </c:pt>
                <c:pt idx="103">
                  <c:v>8.4600000000000009</c:v>
                </c:pt>
                <c:pt idx="104">
                  <c:v>8.4600000000000009</c:v>
                </c:pt>
                <c:pt idx="105">
                  <c:v>8.4600000000000009</c:v>
                </c:pt>
                <c:pt idx="106">
                  <c:v>8.4499999999999993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87136"/>
        <c:axId val="197987712"/>
      </c:scatterChart>
      <c:valAx>
        <c:axId val="1979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987712"/>
        <c:crosses val="autoZero"/>
        <c:crossBetween val="midCat"/>
      </c:valAx>
      <c:valAx>
        <c:axId val="19798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987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1531058617681E-2"/>
          <c:y val="5.6030183727034111E-2"/>
          <c:w val="0.71702624671916015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8685367454068242"/>
                  <c:y val="-0.47931612715077282"/>
                </c:manualLayout>
              </c:layout>
              <c:numFmt formatCode="General" sourceLinked="0"/>
            </c:trendlineLbl>
          </c:trendline>
          <c:xVal>
            <c:numRef>
              <c:f>'Medium Dish Cover'!$C$16:$C$136</c:f>
              <c:numCache>
                <c:formatCode>General</c:formatCode>
                <c:ptCount val="1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</c:numCache>
            </c:numRef>
          </c:xVal>
          <c:yVal>
            <c:numRef>
              <c:f>'Medium Dish Cover'!$E$16:$E$136</c:f>
              <c:numCache>
                <c:formatCode>General</c:formatCode>
                <c:ptCount val="121"/>
                <c:pt idx="0">
                  <c:v>16.619999999999997</c:v>
                </c:pt>
                <c:pt idx="1">
                  <c:v>16.610000000000007</c:v>
                </c:pt>
                <c:pt idx="2">
                  <c:v>16.589999999999996</c:v>
                </c:pt>
                <c:pt idx="3">
                  <c:v>16.580000000000005</c:v>
                </c:pt>
                <c:pt idx="4">
                  <c:v>16.57</c:v>
                </c:pt>
                <c:pt idx="5">
                  <c:v>16.550000000000004</c:v>
                </c:pt>
                <c:pt idx="6">
                  <c:v>16.54</c:v>
                </c:pt>
                <c:pt idx="7">
                  <c:v>16.530000000000008</c:v>
                </c:pt>
                <c:pt idx="8">
                  <c:v>16.520000000000003</c:v>
                </c:pt>
                <c:pt idx="9">
                  <c:v>16.509999999999998</c:v>
                </c:pt>
                <c:pt idx="10">
                  <c:v>16.500000000000007</c:v>
                </c:pt>
                <c:pt idx="11">
                  <c:v>16.479999999999997</c:v>
                </c:pt>
                <c:pt idx="12">
                  <c:v>16.470000000000006</c:v>
                </c:pt>
                <c:pt idx="13">
                  <c:v>16.46</c:v>
                </c:pt>
                <c:pt idx="14">
                  <c:v>16.449999999999996</c:v>
                </c:pt>
                <c:pt idx="15">
                  <c:v>16.43</c:v>
                </c:pt>
                <c:pt idx="16">
                  <c:v>16.419999999999995</c:v>
                </c:pt>
                <c:pt idx="17">
                  <c:v>16.399999999999999</c:v>
                </c:pt>
                <c:pt idx="18">
                  <c:v>16.390000000000008</c:v>
                </c:pt>
                <c:pt idx="19">
                  <c:v>16.380000000000003</c:v>
                </c:pt>
                <c:pt idx="20">
                  <c:v>16.369999999999997</c:v>
                </c:pt>
                <c:pt idx="21">
                  <c:v>16.350000000000001</c:v>
                </c:pt>
                <c:pt idx="22">
                  <c:v>16.339999999999996</c:v>
                </c:pt>
                <c:pt idx="23">
                  <c:v>16.330000000000005</c:v>
                </c:pt>
                <c:pt idx="24">
                  <c:v>16.309999999999995</c:v>
                </c:pt>
                <c:pt idx="25">
                  <c:v>16.300000000000004</c:v>
                </c:pt>
                <c:pt idx="26">
                  <c:v>16.29</c:v>
                </c:pt>
                <c:pt idx="27">
                  <c:v>16.280000000000008</c:v>
                </c:pt>
                <c:pt idx="28">
                  <c:v>16.270000000000003</c:v>
                </c:pt>
                <c:pt idx="29">
                  <c:v>16.250000000000007</c:v>
                </c:pt>
                <c:pt idx="30">
                  <c:v>16.240000000000002</c:v>
                </c:pt>
                <c:pt idx="31">
                  <c:v>16.229999999999997</c:v>
                </c:pt>
                <c:pt idx="32">
                  <c:v>16.21</c:v>
                </c:pt>
                <c:pt idx="33">
                  <c:v>16.199999999999996</c:v>
                </c:pt>
                <c:pt idx="34">
                  <c:v>16.18</c:v>
                </c:pt>
                <c:pt idx="35">
                  <c:v>16.169999999999995</c:v>
                </c:pt>
                <c:pt idx="36">
                  <c:v>16.149999999999999</c:v>
                </c:pt>
                <c:pt idx="37">
                  <c:v>16.130000000000003</c:v>
                </c:pt>
                <c:pt idx="38">
                  <c:v>16.119999999999997</c:v>
                </c:pt>
                <c:pt idx="39">
                  <c:v>16.110000000000007</c:v>
                </c:pt>
                <c:pt idx="40">
                  <c:v>16.100000000000001</c:v>
                </c:pt>
                <c:pt idx="41">
                  <c:v>16.089999999999996</c:v>
                </c:pt>
                <c:pt idx="42">
                  <c:v>16.080000000000005</c:v>
                </c:pt>
                <c:pt idx="43">
                  <c:v>16.059999999999995</c:v>
                </c:pt>
                <c:pt idx="44">
                  <c:v>16.050000000000004</c:v>
                </c:pt>
                <c:pt idx="45">
                  <c:v>16.04</c:v>
                </c:pt>
                <c:pt idx="46">
                  <c:v>16.030000000000008</c:v>
                </c:pt>
                <c:pt idx="47">
                  <c:v>16.009999999999998</c:v>
                </c:pt>
                <c:pt idx="48">
                  <c:v>16.000000000000007</c:v>
                </c:pt>
                <c:pt idx="49">
                  <c:v>15.990000000000002</c:v>
                </c:pt>
                <c:pt idx="50">
                  <c:v>15.970000000000006</c:v>
                </c:pt>
                <c:pt idx="51">
                  <c:v>15.96</c:v>
                </c:pt>
                <c:pt idx="52">
                  <c:v>15.949999999999996</c:v>
                </c:pt>
                <c:pt idx="53">
                  <c:v>15.940000000000005</c:v>
                </c:pt>
                <c:pt idx="54">
                  <c:v>15.93</c:v>
                </c:pt>
                <c:pt idx="55">
                  <c:v>15.919999999999995</c:v>
                </c:pt>
                <c:pt idx="56">
                  <c:v>15.910000000000004</c:v>
                </c:pt>
                <c:pt idx="57">
                  <c:v>15.890000000000008</c:v>
                </c:pt>
                <c:pt idx="58">
                  <c:v>15.880000000000003</c:v>
                </c:pt>
                <c:pt idx="59">
                  <c:v>15.869999999999997</c:v>
                </c:pt>
                <c:pt idx="60">
                  <c:v>15.860000000000007</c:v>
                </c:pt>
                <c:pt idx="61">
                  <c:v>15.850000000000001</c:v>
                </c:pt>
                <c:pt idx="62">
                  <c:v>15.829999999999998</c:v>
                </c:pt>
                <c:pt idx="63">
                  <c:v>15.82</c:v>
                </c:pt>
                <c:pt idx="64">
                  <c:v>15.810000000000002</c:v>
                </c:pt>
                <c:pt idx="65">
                  <c:v>15.800000000000004</c:v>
                </c:pt>
                <c:pt idx="66">
                  <c:v>15.79</c:v>
                </c:pt>
                <c:pt idx="67">
                  <c:v>15.770000000000003</c:v>
                </c:pt>
                <c:pt idx="68">
                  <c:v>15.759999999999998</c:v>
                </c:pt>
                <c:pt idx="69">
                  <c:v>15.75</c:v>
                </c:pt>
                <c:pt idx="70">
                  <c:v>15.75</c:v>
                </c:pt>
                <c:pt idx="71">
                  <c:v>15.740000000000002</c:v>
                </c:pt>
                <c:pt idx="72">
                  <c:v>15.730000000000004</c:v>
                </c:pt>
                <c:pt idx="73">
                  <c:v>15.719999999999999</c:v>
                </c:pt>
                <c:pt idx="74">
                  <c:v>15.71</c:v>
                </c:pt>
                <c:pt idx="75">
                  <c:v>15.700000000000003</c:v>
                </c:pt>
                <c:pt idx="76">
                  <c:v>15.68</c:v>
                </c:pt>
                <c:pt idx="77">
                  <c:v>15.670000000000002</c:v>
                </c:pt>
                <c:pt idx="78">
                  <c:v>15.660000000000004</c:v>
                </c:pt>
                <c:pt idx="79">
                  <c:v>15.649999999999999</c:v>
                </c:pt>
                <c:pt idx="80">
                  <c:v>15.64</c:v>
                </c:pt>
                <c:pt idx="81">
                  <c:v>15.630000000000003</c:v>
                </c:pt>
                <c:pt idx="82">
                  <c:v>15.620000000000005</c:v>
                </c:pt>
                <c:pt idx="83">
                  <c:v>15.61</c:v>
                </c:pt>
                <c:pt idx="84">
                  <c:v>15.600000000000001</c:v>
                </c:pt>
                <c:pt idx="85">
                  <c:v>15.590000000000003</c:v>
                </c:pt>
                <c:pt idx="86">
                  <c:v>15.579999999999998</c:v>
                </c:pt>
                <c:pt idx="87">
                  <c:v>15.57</c:v>
                </c:pt>
                <c:pt idx="88">
                  <c:v>15.560000000000002</c:v>
                </c:pt>
                <c:pt idx="89">
                  <c:v>15.550000000000004</c:v>
                </c:pt>
                <c:pt idx="90">
                  <c:v>15.54</c:v>
                </c:pt>
                <c:pt idx="91">
                  <c:v>15.530000000000001</c:v>
                </c:pt>
                <c:pt idx="92">
                  <c:v>15.520000000000003</c:v>
                </c:pt>
                <c:pt idx="93">
                  <c:v>15.509999999999998</c:v>
                </c:pt>
                <c:pt idx="94">
                  <c:v>15.5</c:v>
                </c:pt>
                <c:pt idx="95">
                  <c:v>15.490000000000002</c:v>
                </c:pt>
                <c:pt idx="96">
                  <c:v>15.480000000000004</c:v>
                </c:pt>
                <c:pt idx="97">
                  <c:v>15.469999999999999</c:v>
                </c:pt>
                <c:pt idx="98">
                  <c:v>15.46</c:v>
                </c:pt>
                <c:pt idx="99">
                  <c:v>15.440000000000005</c:v>
                </c:pt>
                <c:pt idx="100">
                  <c:v>15.43</c:v>
                </c:pt>
                <c:pt idx="101">
                  <c:v>15.420000000000002</c:v>
                </c:pt>
                <c:pt idx="102">
                  <c:v>15.410000000000004</c:v>
                </c:pt>
                <c:pt idx="103">
                  <c:v>15.399999999999999</c:v>
                </c:pt>
                <c:pt idx="104">
                  <c:v>15.39</c:v>
                </c:pt>
                <c:pt idx="105">
                  <c:v>15.39</c:v>
                </c:pt>
                <c:pt idx="106">
                  <c:v>15.380000000000003</c:v>
                </c:pt>
                <c:pt idx="107">
                  <c:v>15.370000000000005</c:v>
                </c:pt>
                <c:pt idx="108">
                  <c:v>15.350000000000001</c:v>
                </c:pt>
                <c:pt idx="109">
                  <c:v>15.340000000000003</c:v>
                </c:pt>
                <c:pt idx="110">
                  <c:v>15.329999999999998</c:v>
                </c:pt>
                <c:pt idx="111">
                  <c:v>15.32</c:v>
                </c:pt>
                <c:pt idx="112">
                  <c:v>15.300000000000004</c:v>
                </c:pt>
                <c:pt idx="113">
                  <c:v>15.29</c:v>
                </c:pt>
                <c:pt idx="114">
                  <c:v>15.29</c:v>
                </c:pt>
                <c:pt idx="115">
                  <c:v>15.270000000000003</c:v>
                </c:pt>
                <c:pt idx="116">
                  <c:v>15.259999999999998</c:v>
                </c:pt>
                <c:pt idx="117">
                  <c:v>15.240000000000002</c:v>
                </c:pt>
                <c:pt idx="118">
                  <c:v>15.230000000000004</c:v>
                </c:pt>
                <c:pt idx="119">
                  <c:v>15.219999999999999</c:v>
                </c:pt>
                <c:pt idx="120">
                  <c:v>15.21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89440"/>
        <c:axId val="197990016"/>
      </c:scatterChart>
      <c:valAx>
        <c:axId val="19798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990016"/>
        <c:crosses val="autoZero"/>
        <c:crossBetween val="midCat"/>
      </c:valAx>
      <c:valAx>
        <c:axId val="19799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989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4726246719160103"/>
                  <c:y val="-0.66452938174394871"/>
                </c:manualLayout>
              </c:layout>
              <c:numFmt formatCode="General" sourceLinked="0"/>
            </c:trendlineLbl>
          </c:trendline>
          <c:xVal>
            <c:numRef>
              <c:f>'Large Dish Cover'!$C$15:$C$125</c:f>
              <c:numCache>
                <c:formatCode>General</c:formatCode>
                <c:ptCount val="11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</c:numCache>
            </c:numRef>
          </c:xVal>
          <c:yVal>
            <c:numRef>
              <c:f>'Large Dish Cover'!$E$15:$E$125</c:f>
              <c:numCache>
                <c:formatCode>General</c:formatCode>
                <c:ptCount val="111"/>
                <c:pt idx="0">
                  <c:v>22.08</c:v>
                </c:pt>
                <c:pt idx="1">
                  <c:v>22.049999999999997</c:v>
                </c:pt>
                <c:pt idx="2">
                  <c:v>22.02000000000001</c:v>
                </c:pt>
                <c:pt idx="3">
                  <c:v>21.990000000000009</c:v>
                </c:pt>
                <c:pt idx="4">
                  <c:v>21.97</c:v>
                </c:pt>
                <c:pt idx="5">
                  <c:v>21.939999999999998</c:v>
                </c:pt>
                <c:pt idx="6">
                  <c:v>21.909999999999997</c:v>
                </c:pt>
                <c:pt idx="7">
                  <c:v>21.89</c:v>
                </c:pt>
                <c:pt idx="8">
                  <c:v>21.850000000000009</c:v>
                </c:pt>
                <c:pt idx="9">
                  <c:v>21.820000000000007</c:v>
                </c:pt>
                <c:pt idx="10">
                  <c:v>21.799999999999997</c:v>
                </c:pt>
                <c:pt idx="11">
                  <c:v>21.760000000000005</c:v>
                </c:pt>
                <c:pt idx="12">
                  <c:v>21.730000000000004</c:v>
                </c:pt>
                <c:pt idx="13">
                  <c:v>21.700000000000003</c:v>
                </c:pt>
                <c:pt idx="14">
                  <c:v>21.67</c:v>
                </c:pt>
                <c:pt idx="15">
                  <c:v>21.64</c:v>
                </c:pt>
                <c:pt idx="16">
                  <c:v>21.620000000000005</c:v>
                </c:pt>
                <c:pt idx="17">
                  <c:v>21.590000000000003</c:v>
                </c:pt>
                <c:pt idx="18">
                  <c:v>21.570000000000007</c:v>
                </c:pt>
                <c:pt idx="19">
                  <c:v>21.540000000000006</c:v>
                </c:pt>
                <c:pt idx="20">
                  <c:v>21.510000000000005</c:v>
                </c:pt>
                <c:pt idx="21">
                  <c:v>21.480000000000004</c:v>
                </c:pt>
                <c:pt idx="22">
                  <c:v>21.450000000000003</c:v>
                </c:pt>
                <c:pt idx="23">
                  <c:v>21.430000000000007</c:v>
                </c:pt>
                <c:pt idx="24">
                  <c:v>21.400000000000006</c:v>
                </c:pt>
                <c:pt idx="25">
                  <c:v>21.38000000000001</c:v>
                </c:pt>
                <c:pt idx="26">
                  <c:v>21.350000000000009</c:v>
                </c:pt>
                <c:pt idx="27">
                  <c:v>21.320000000000007</c:v>
                </c:pt>
                <c:pt idx="28">
                  <c:v>21.290000000000006</c:v>
                </c:pt>
                <c:pt idx="29">
                  <c:v>21.27000000000001</c:v>
                </c:pt>
                <c:pt idx="30">
                  <c:v>21.240000000000009</c:v>
                </c:pt>
                <c:pt idx="31">
                  <c:v>21.210000000000008</c:v>
                </c:pt>
                <c:pt idx="32">
                  <c:v>21.180000000000007</c:v>
                </c:pt>
                <c:pt idx="33">
                  <c:v>21.159999999999997</c:v>
                </c:pt>
                <c:pt idx="34">
                  <c:v>21.13000000000001</c:v>
                </c:pt>
                <c:pt idx="35">
                  <c:v>21.11</c:v>
                </c:pt>
                <c:pt idx="36">
                  <c:v>21.08</c:v>
                </c:pt>
                <c:pt idx="37">
                  <c:v>21.049999999999997</c:v>
                </c:pt>
                <c:pt idx="38">
                  <c:v>21.02000000000001</c:v>
                </c:pt>
                <c:pt idx="39">
                  <c:v>21</c:v>
                </c:pt>
                <c:pt idx="40">
                  <c:v>20.980000000000004</c:v>
                </c:pt>
                <c:pt idx="41">
                  <c:v>20.960000000000008</c:v>
                </c:pt>
                <c:pt idx="42">
                  <c:v>20.930000000000007</c:v>
                </c:pt>
                <c:pt idx="43">
                  <c:v>20.900000000000006</c:v>
                </c:pt>
                <c:pt idx="44">
                  <c:v>20.88000000000001</c:v>
                </c:pt>
                <c:pt idx="45">
                  <c:v>20.86</c:v>
                </c:pt>
                <c:pt idx="46">
                  <c:v>20.83</c:v>
                </c:pt>
                <c:pt idx="47">
                  <c:v>20.799999999999997</c:v>
                </c:pt>
                <c:pt idx="48">
                  <c:v>20.78</c:v>
                </c:pt>
                <c:pt idx="49">
                  <c:v>20.75</c:v>
                </c:pt>
                <c:pt idx="50">
                  <c:v>20.730000000000004</c:v>
                </c:pt>
                <c:pt idx="51">
                  <c:v>20.700000000000003</c:v>
                </c:pt>
                <c:pt idx="52">
                  <c:v>20.67</c:v>
                </c:pt>
                <c:pt idx="53">
                  <c:v>20.650000000000006</c:v>
                </c:pt>
                <c:pt idx="54">
                  <c:v>20.620000000000005</c:v>
                </c:pt>
                <c:pt idx="55">
                  <c:v>20.590000000000003</c:v>
                </c:pt>
                <c:pt idx="56">
                  <c:v>20.560000000000002</c:v>
                </c:pt>
                <c:pt idx="57">
                  <c:v>20.540000000000006</c:v>
                </c:pt>
                <c:pt idx="58">
                  <c:v>20.510000000000005</c:v>
                </c:pt>
                <c:pt idx="59">
                  <c:v>20.490000000000009</c:v>
                </c:pt>
                <c:pt idx="60">
                  <c:v>20.460000000000008</c:v>
                </c:pt>
                <c:pt idx="61">
                  <c:v>20.430000000000007</c:v>
                </c:pt>
                <c:pt idx="62">
                  <c:v>20.409999999999997</c:v>
                </c:pt>
                <c:pt idx="63">
                  <c:v>20.39</c:v>
                </c:pt>
                <c:pt idx="64">
                  <c:v>20.36</c:v>
                </c:pt>
                <c:pt idx="65">
                  <c:v>20.329999999999998</c:v>
                </c:pt>
                <c:pt idx="66">
                  <c:v>20.320000000000007</c:v>
                </c:pt>
                <c:pt idx="67">
                  <c:v>20.290000000000006</c:v>
                </c:pt>
                <c:pt idx="68">
                  <c:v>20.260000000000005</c:v>
                </c:pt>
                <c:pt idx="69">
                  <c:v>20.240000000000009</c:v>
                </c:pt>
                <c:pt idx="70">
                  <c:v>20.210000000000008</c:v>
                </c:pt>
                <c:pt idx="71">
                  <c:v>20.189999999999998</c:v>
                </c:pt>
                <c:pt idx="72">
                  <c:v>20.159999999999997</c:v>
                </c:pt>
                <c:pt idx="73">
                  <c:v>20.13000000000001</c:v>
                </c:pt>
                <c:pt idx="74">
                  <c:v>20.11</c:v>
                </c:pt>
                <c:pt idx="75">
                  <c:v>20.090000000000003</c:v>
                </c:pt>
                <c:pt idx="76">
                  <c:v>20.070000000000007</c:v>
                </c:pt>
                <c:pt idx="77">
                  <c:v>20.040000000000006</c:v>
                </c:pt>
                <c:pt idx="78">
                  <c:v>20.010000000000005</c:v>
                </c:pt>
                <c:pt idx="79">
                  <c:v>19.990000000000009</c:v>
                </c:pt>
                <c:pt idx="80">
                  <c:v>19.97</c:v>
                </c:pt>
                <c:pt idx="81">
                  <c:v>19.939999999999998</c:v>
                </c:pt>
                <c:pt idx="82">
                  <c:v>19.909999999999997</c:v>
                </c:pt>
                <c:pt idx="83">
                  <c:v>19.88000000000001</c:v>
                </c:pt>
                <c:pt idx="84">
                  <c:v>19.86</c:v>
                </c:pt>
                <c:pt idx="85">
                  <c:v>19.829999999999998</c:v>
                </c:pt>
                <c:pt idx="86">
                  <c:v>19.799999999999997</c:v>
                </c:pt>
                <c:pt idx="87">
                  <c:v>19.78</c:v>
                </c:pt>
                <c:pt idx="88">
                  <c:v>19.75</c:v>
                </c:pt>
                <c:pt idx="89">
                  <c:v>19.730000000000004</c:v>
                </c:pt>
                <c:pt idx="90">
                  <c:v>19.700000000000003</c:v>
                </c:pt>
                <c:pt idx="91">
                  <c:v>19.670000000000002</c:v>
                </c:pt>
                <c:pt idx="92">
                  <c:v>19.650000000000006</c:v>
                </c:pt>
                <c:pt idx="93">
                  <c:v>19.620000000000005</c:v>
                </c:pt>
                <c:pt idx="94">
                  <c:v>19.590000000000003</c:v>
                </c:pt>
                <c:pt idx="95">
                  <c:v>19.570000000000007</c:v>
                </c:pt>
                <c:pt idx="96">
                  <c:v>19.549999999999997</c:v>
                </c:pt>
                <c:pt idx="97">
                  <c:v>19.52000000000001</c:v>
                </c:pt>
                <c:pt idx="98">
                  <c:v>19.490000000000009</c:v>
                </c:pt>
                <c:pt idx="99">
                  <c:v>19.460000000000008</c:v>
                </c:pt>
                <c:pt idx="100">
                  <c:v>19.439999999999998</c:v>
                </c:pt>
                <c:pt idx="101">
                  <c:v>19.409999999999997</c:v>
                </c:pt>
                <c:pt idx="102">
                  <c:v>19.38000000000001</c:v>
                </c:pt>
                <c:pt idx="103">
                  <c:v>19.350000000000009</c:v>
                </c:pt>
                <c:pt idx="104">
                  <c:v>19.329999999999998</c:v>
                </c:pt>
                <c:pt idx="105">
                  <c:v>19.310000000000002</c:v>
                </c:pt>
                <c:pt idx="106">
                  <c:v>19.28</c:v>
                </c:pt>
                <c:pt idx="107">
                  <c:v>19.25</c:v>
                </c:pt>
                <c:pt idx="108">
                  <c:v>19.230000000000004</c:v>
                </c:pt>
                <c:pt idx="109">
                  <c:v>19.200000000000003</c:v>
                </c:pt>
                <c:pt idx="110">
                  <c:v>19.180000000000007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91744"/>
        <c:axId val="198057984"/>
      </c:scatterChart>
      <c:valAx>
        <c:axId val="19799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057984"/>
        <c:crosses val="autoZero"/>
        <c:crossBetween val="midCat"/>
      </c:valAx>
      <c:valAx>
        <c:axId val="19805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991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Mass (g) vs Time (min) in Conical Funnel</a:t>
            </a:r>
          </a:p>
          <a:p>
            <a:pPr>
              <a:defRPr/>
            </a:pPr>
            <a:r>
              <a:rPr lang="en-US"/>
              <a:t>60</a:t>
            </a:r>
            <a:r>
              <a:rPr lang="en-US" baseline="30000"/>
              <a:t>o</a:t>
            </a:r>
            <a:r>
              <a:rPr lang="en-US"/>
              <a:t> - Oblique to Horizontal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438835316663526E-2"/>
          <c:y val="2.0778071791077189E-2"/>
          <c:w val="0.89873934415396273"/>
          <c:h val="0.62179362411159278"/>
        </c:manualLayout>
      </c:layout>
      <c:scatterChart>
        <c:scatterStyle val="lineMarker"/>
        <c:varyColors val="0"/>
        <c:ser>
          <c:idx val="0"/>
          <c:order val="0"/>
          <c:tx>
            <c:strRef>
              <c:f>ConicalFunnel!$E$18</c:f>
              <c:strCache>
                <c:ptCount val="1"/>
                <c:pt idx="0">
                  <c:v>Mass (g)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3072713070323924"/>
                  <c:y val="-0.64523256094520365"/>
                </c:manualLayout>
              </c:layout>
              <c:numFmt formatCode="General" sourceLinked="0"/>
            </c:trendlineLbl>
          </c:trendline>
          <c:xVal>
            <c:numRef>
              <c:f>ConicalFunnel!$C$19:$C$265</c:f>
              <c:numCache>
                <c:formatCode>General</c:formatCode>
                <c:ptCount val="24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</c:numCache>
            </c:numRef>
          </c:xVal>
          <c:yVal>
            <c:numRef>
              <c:f>ConicalFunnel!$E$19:$E$265</c:f>
              <c:numCache>
                <c:formatCode>General</c:formatCode>
                <c:ptCount val="247"/>
                <c:pt idx="0">
                  <c:v>177.04000000000002</c:v>
                </c:pt>
                <c:pt idx="1">
                  <c:v>177.03000000000003</c:v>
                </c:pt>
                <c:pt idx="2">
                  <c:v>176.99</c:v>
                </c:pt>
                <c:pt idx="3">
                  <c:v>176.98000000000002</c:v>
                </c:pt>
                <c:pt idx="4">
                  <c:v>176.98000000000002</c:v>
                </c:pt>
                <c:pt idx="5">
                  <c:v>176.93</c:v>
                </c:pt>
                <c:pt idx="6">
                  <c:v>176.90000000000003</c:v>
                </c:pt>
                <c:pt idx="7">
                  <c:v>176.88</c:v>
                </c:pt>
                <c:pt idx="8">
                  <c:v>176.84000000000003</c:v>
                </c:pt>
                <c:pt idx="9">
                  <c:v>176.76999999999998</c:v>
                </c:pt>
                <c:pt idx="10">
                  <c:v>176.78000000000003</c:v>
                </c:pt>
                <c:pt idx="11">
                  <c:v>176.76999999999998</c:v>
                </c:pt>
                <c:pt idx="12">
                  <c:v>176.72000000000003</c:v>
                </c:pt>
                <c:pt idx="13">
                  <c:v>176.72000000000003</c:v>
                </c:pt>
                <c:pt idx="14">
                  <c:v>176.66000000000003</c:v>
                </c:pt>
                <c:pt idx="15">
                  <c:v>176.63</c:v>
                </c:pt>
                <c:pt idx="16">
                  <c:v>176.57999999999998</c:v>
                </c:pt>
                <c:pt idx="17">
                  <c:v>176.59000000000003</c:v>
                </c:pt>
                <c:pt idx="18">
                  <c:v>176.57</c:v>
                </c:pt>
                <c:pt idx="19">
                  <c:v>176.55</c:v>
                </c:pt>
                <c:pt idx="20">
                  <c:v>176.53000000000003</c:v>
                </c:pt>
                <c:pt idx="21">
                  <c:v>176.49</c:v>
                </c:pt>
                <c:pt idx="22">
                  <c:v>176.45999999999998</c:v>
                </c:pt>
                <c:pt idx="23">
                  <c:v>176.45</c:v>
                </c:pt>
                <c:pt idx="24">
                  <c:v>176.41000000000003</c:v>
                </c:pt>
                <c:pt idx="25">
                  <c:v>176.40000000000003</c:v>
                </c:pt>
                <c:pt idx="26">
                  <c:v>176.38</c:v>
                </c:pt>
                <c:pt idx="27">
                  <c:v>176.32999999999998</c:v>
                </c:pt>
                <c:pt idx="28">
                  <c:v>176.31</c:v>
                </c:pt>
                <c:pt idx="29">
                  <c:v>176.28000000000003</c:v>
                </c:pt>
                <c:pt idx="30">
                  <c:v>176.24</c:v>
                </c:pt>
                <c:pt idx="31">
                  <c:v>176.2</c:v>
                </c:pt>
                <c:pt idx="32">
                  <c:v>176.20999999999998</c:v>
                </c:pt>
                <c:pt idx="33">
                  <c:v>176.19</c:v>
                </c:pt>
                <c:pt idx="34">
                  <c:v>176.17000000000002</c:v>
                </c:pt>
                <c:pt idx="35">
                  <c:v>176.16000000000003</c:v>
                </c:pt>
                <c:pt idx="36">
                  <c:v>176.15000000000003</c:v>
                </c:pt>
                <c:pt idx="37">
                  <c:v>176.13</c:v>
                </c:pt>
                <c:pt idx="38">
                  <c:v>176.10000000000002</c:v>
                </c:pt>
                <c:pt idx="39">
                  <c:v>176.07</c:v>
                </c:pt>
                <c:pt idx="40">
                  <c:v>175.99</c:v>
                </c:pt>
                <c:pt idx="41">
                  <c:v>175.97000000000003</c:v>
                </c:pt>
                <c:pt idx="42">
                  <c:v>175.95</c:v>
                </c:pt>
                <c:pt idx="43">
                  <c:v>175.93</c:v>
                </c:pt>
                <c:pt idx="44">
                  <c:v>175.89</c:v>
                </c:pt>
                <c:pt idx="45">
                  <c:v>175.88</c:v>
                </c:pt>
                <c:pt idx="46">
                  <c:v>175.85000000000002</c:v>
                </c:pt>
                <c:pt idx="47">
                  <c:v>175.8</c:v>
                </c:pt>
                <c:pt idx="48">
                  <c:v>175.75</c:v>
                </c:pt>
                <c:pt idx="49">
                  <c:v>175.73000000000002</c:v>
                </c:pt>
                <c:pt idx="50">
                  <c:v>175.70999999999998</c:v>
                </c:pt>
                <c:pt idx="51">
                  <c:v>175.69</c:v>
                </c:pt>
                <c:pt idx="52">
                  <c:v>175.65000000000003</c:v>
                </c:pt>
                <c:pt idx="53">
                  <c:v>175.59000000000003</c:v>
                </c:pt>
                <c:pt idx="54">
                  <c:v>175.61</c:v>
                </c:pt>
                <c:pt idx="55">
                  <c:v>175.57</c:v>
                </c:pt>
                <c:pt idx="56">
                  <c:v>175.55</c:v>
                </c:pt>
                <c:pt idx="57">
                  <c:v>175.49</c:v>
                </c:pt>
                <c:pt idx="58">
                  <c:v>175.48000000000002</c:v>
                </c:pt>
                <c:pt idx="59">
                  <c:v>175.44</c:v>
                </c:pt>
                <c:pt idx="60">
                  <c:v>175.42000000000002</c:v>
                </c:pt>
                <c:pt idx="61">
                  <c:v>175.43</c:v>
                </c:pt>
                <c:pt idx="62">
                  <c:v>175.40000000000003</c:v>
                </c:pt>
                <c:pt idx="63">
                  <c:v>175.37</c:v>
                </c:pt>
                <c:pt idx="64">
                  <c:v>175.34000000000003</c:v>
                </c:pt>
                <c:pt idx="65">
                  <c:v>175.32</c:v>
                </c:pt>
                <c:pt idx="66">
                  <c:v>175.31</c:v>
                </c:pt>
                <c:pt idx="67">
                  <c:v>175.25</c:v>
                </c:pt>
                <c:pt idx="68">
                  <c:v>175.25</c:v>
                </c:pt>
                <c:pt idx="69">
                  <c:v>175.19</c:v>
                </c:pt>
                <c:pt idx="70">
                  <c:v>175.18</c:v>
                </c:pt>
                <c:pt idx="71">
                  <c:v>175.15000000000003</c:v>
                </c:pt>
                <c:pt idx="72">
                  <c:v>175.14</c:v>
                </c:pt>
                <c:pt idx="73">
                  <c:v>175.14</c:v>
                </c:pt>
                <c:pt idx="74">
                  <c:v>175.12</c:v>
                </c:pt>
                <c:pt idx="75">
                  <c:v>175.09000000000003</c:v>
                </c:pt>
                <c:pt idx="76">
                  <c:v>175.09000000000003</c:v>
                </c:pt>
                <c:pt idx="77">
                  <c:v>175.05</c:v>
                </c:pt>
                <c:pt idx="78">
                  <c:v>175.04000000000002</c:v>
                </c:pt>
                <c:pt idx="79">
                  <c:v>175.01</c:v>
                </c:pt>
                <c:pt idx="80">
                  <c:v>174.97000000000003</c:v>
                </c:pt>
                <c:pt idx="81">
                  <c:v>174.95999999999998</c:v>
                </c:pt>
                <c:pt idx="82">
                  <c:v>174.95</c:v>
                </c:pt>
                <c:pt idx="83">
                  <c:v>174.92000000000002</c:v>
                </c:pt>
                <c:pt idx="84">
                  <c:v>174.89</c:v>
                </c:pt>
                <c:pt idx="85">
                  <c:v>174.88</c:v>
                </c:pt>
                <c:pt idx="86">
                  <c:v>174.85000000000002</c:v>
                </c:pt>
                <c:pt idx="87">
                  <c:v>174.82999999999998</c:v>
                </c:pt>
                <c:pt idx="88">
                  <c:v>174.8</c:v>
                </c:pt>
                <c:pt idx="89">
                  <c:v>174.8</c:v>
                </c:pt>
                <c:pt idx="90">
                  <c:v>174.76999999999998</c:v>
                </c:pt>
                <c:pt idx="91">
                  <c:v>174.76</c:v>
                </c:pt>
                <c:pt idx="92">
                  <c:v>174.73000000000002</c:v>
                </c:pt>
                <c:pt idx="93">
                  <c:v>174.69</c:v>
                </c:pt>
                <c:pt idx="94">
                  <c:v>174.68</c:v>
                </c:pt>
                <c:pt idx="95">
                  <c:v>174.67000000000002</c:v>
                </c:pt>
                <c:pt idx="96">
                  <c:v>174.61</c:v>
                </c:pt>
                <c:pt idx="97">
                  <c:v>174.60000000000002</c:v>
                </c:pt>
                <c:pt idx="98">
                  <c:v>174.59000000000003</c:v>
                </c:pt>
                <c:pt idx="99">
                  <c:v>174.53000000000003</c:v>
                </c:pt>
                <c:pt idx="100">
                  <c:v>174.54000000000002</c:v>
                </c:pt>
                <c:pt idx="101">
                  <c:v>174.5</c:v>
                </c:pt>
                <c:pt idx="102">
                  <c:v>174.5</c:v>
                </c:pt>
                <c:pt idx="103">
                  <c:v>174.49</c:v>
                </c:pt>
                <c:pt idx="104">
                  <c:v>174.48000000000002</c:v>
                </c:pt>
                <c:pt idx="105">
                  <c:v>174.45999999999998</c:v>
                </c:pt>
                <c:pt idx="106">
                  <c:v>174.41000000000003</c:v>
                </c:pt>
                <c:pt idx="107">
                  <c:v>174.42000000000002</c:v>
                </c:pt>
                <c:pt idx="108">
                  <c:v>174.38</c:v>
                </c:pt>
                <c:pt idx="109">
                  <c:v>174.38</c:v>
                </c:pt>
                <c:pt idx="110">
                  <c:v>174.35000000000002</c:v>
                </c:pt>
                <c:pt idx="111">
                  <c:v>174.31</c:v>
                </c:pt>
                <c:pt idx="112">
                  <c:v>174.3</c:v>
                </c:pt>
                <c:pt idx="113">
                  <c:v>174.26999999999998</c:v>
                </c:pt>
                <c:pt idx="114">
                  <c:v>174.25</c:v>
                </c:pt>
                <c:pt idx="115">
                  <c:v>174.24</c:v>
                </c:pt>
                <c:pt idx="116">
                  <c:v>174.18</c:v>
                </c:pt>
                <c:pt idx="117">
                  <c:v>174.15000000000003</c:v>
                </c:pt>
                <c:pt idx="118">
                  <c:v>174.10000000000002</c:v>
                </c:pt>
                <c:pt idx="119">
                  <c:v>174.12</c:v>
                </c:pt>
                <c:pt idx="120">
                  <c:v>174.13</c:v>
                </c:pt>
                <c:pt idx="121">
                  <c:v>174.04000000000002</c:v>
                </c:pt>
                <c:pt idx="122">
                  <c:v>174.01</c:v>
                </c:pt>
                <c:pt idx="123">
                  <c:v>174.01999999999998</c:v>
                </c:pt>
                <c:pt idx="124">
                  <c:v>173.99</c:v>
                </c:pt>
                <c:pt idx="125">
                  <c:v>173.98000000000002</c:v>
                </c:pt>
                <c:pt idx="126">
                  <c:v>173.97000000000003</c:v>
                </c:pt>
                <c:pt idx="127">
                  <c:v>173.95999999999998</c:v>
                </c:pt>
                <c:pt idx="128">
                  <c:v>173.94</c:v>
                </c:pt>
                <c:pt idx="129">
                  <c:v>173.92000000000002</c:v>
                </c:pt>
                <c:pt idx="130">
                  <c:v>173.91000000000003</c:v>
                </c:pt>
                <c:pt idx="131">
                  <c:v>173.88</c:v>
                </c:pt>
                <c:pt idx="132">
                  <c:v>173.86</c:v>
                </c:pt>
                <c:pt idx="133">
                  <c:v>173.82</c:v>
                </c:pt>
                <c:pt idx="134">
                  <c:v>173.81</c:v>
                </c:pt>
                <c:pt idx="135">
                  <c:v>173.76</c:v>
                </c:pt>
                <c:pt idx="136">
                  <c:v>173.76</c:v>
                </c:pt>
                <c:pt idx="137">
                  <c:v>173.73000000000002</c:v>
                </c:pt>
                <c:pt idx="138">
                  <c:v>173.67000000000002</c:v>
                </c:pt>
                <c:pt idx="139">
                  <c:v>173.66000000000003</c:v>
                </c:pt>
                <c:pt idx="140">
                  <c:v>173.65000000000003</c:v>
                </c:pt>
                <c:pt idx="141">
                  <c:v>173.61</c:v>
                </c:pt>
                <c:pt idx="142">
                  <c:v>173.59000000000003</c:v>
                </c:pt>
                <c:pt idx="143">
                  <c:v>173.55</c:v>
                </c:pt>
                <c:pt idx="144">
                  <c:v>173.54000000000002</c:v>
                </c:pt>
                <c:pt idx="145">
                  <c:v>173.5</c:v>
                </c:pt>
                <c:pt idx="146">
                  <c:v>173.48000000000002</c:v>
                </c:pt>
                <c:pt idx="147">
                  <c:v>173.56</c:v>
                </c:pt>
                <c:pt idx="148">
                  <c:v>173.44</c:v>
                </c:pt>
                <c:pt idx="149">
                  <c:v>173.42000000000002</c:v>
                </c:pt>
                <c:pt idx="150">
                  <c:v>173.41000000000003</c:v>
                </c:pt>
                <c:pt idx="151">
                  <c:v>173.36</c:v>
                </c:pt>
                <c:pt idx="152">
                  <c:v>173.34000000000003</c:v>
                </c:pt>
                <c:pt idx="153">
                  <c:v>173.26</c:v>
                </c:pt>
                <c:pt idx="154">
                  <c:v>173.3</c:v>
                </c:pt>
                <c:pt idx="155">
                  <c:v>173.24</c:v>
                </c:pt>
                <c:pt idx="156">
                  <c:v>173.20999999999998</c:v>
                </c:pt>
                <c:pt idx="157">
                  <c:v>173.19</c:v>
                </c:pt>
                <c:pt idx="158">
                  <c:v>173.14</c:v>
                </c:pt>
                <c:pt idx="159">
                  <c:v>173.07999999999998</c:v>
                </c:pt>
                <c:pt idx="160">
                  <c:v>173.06</c:v>
                </c:pt>
                <c:pt idx="161">
                  <c:v>173.07999999999998</c:v>
                </c:pt>
                <c:pt idx="162">
                  <c:v>173.07999999999998</c:v>
                </c:pt>
                <c:pt idx="163">
                  <c:v>173</c:v>
                </c:pt>
                <c:pt idx="164">
                  <c:v>172.94</c:v>
                </c:pt>
                <c:pt idx="165">
                  <c:v>172.94</c:v>
                </c:pt>
                <c:pt idx="166">
                  <c:v>172.95</c:v>
                </c:pt>
                <c:pt idx="167">
                  <c:v>172.92000000000002</c:v>
                </c:pt>
                <c:pt idx="168">
                  <c:v>172.90000000000003</c:v>
                </c:pt>
                <c:pt idx="169">
                  <c:v>172.90000000000003</c:v>
                </c:pt>
                <c:pt idx="170">
                  <c:v>172.86</c:v>
                </c:pt>
                <c:pt idx="171">
                  <c:v>172.84000000000003</c:v>
                </c:pt>
                <c:pt idx="172">
                  <c:v>172.81</c:v>
                </c:pt>
                <c:pt idx="173">
                  <c:v>172.78000000000003</c:v>
                </c:pt>
                <c:pt idx="174">
                  <c:v>172.73000000000002</c:v>
                </c:pt>
                <c:pt idx="175">
                  <c:v>172.73000000000002</c:v>
                </c:pt>
                <c:pt idx="176">
                  <c:v>172.69</c:v>
                </c:pt>
                <c:pt idx="177">
                  <c:v>172.67000000000002</c:v>
                </c:pt>
                <c:pt idx="178">
                  <c:v>172.59000000000003</c:v>
                </c:pt>
                <c:pt idx="179">
                  <c:v>172.59000000000003</c:v>
                </c:pt>
                <c:pt idx="180">
                  <c:v>172.54000000000002</c:v>
                </c:pt>
                <c:pt idx="181">
                  <c:v>172.51999999999998</c:v>
                </c:pt>
                <c:pt idx="182">
                  <c:v>172.51</c:v>
                </c:pt>
                <c:pt idx="183">
                  <c:v>172.48000000000002</c:v>
                </c:pt>
                <c:pt idx="184">
                  <c:v>172.49</c:v>
                </c:pt>
                <c:pt idx="185">
                  <c:v>172.44</c:v>
                </c:pt>
                <c:pt idx="186">
                  <c:v>172.41000000000003</c:v>
                </c:pt>
                <c:pt idx="187">
                  <c:v>172.39</c:v>
                </c:pt>
                <c:pt idx="188">
                  <c:v>172.34000000000003</c:v>
                </c:pt>
                <c:pt idx="189">
                  <c:v>172.31</c:v>
                </c:pt>
                <c:pt idx="190">
                  <c:v>172.29000000000002</c:v>
                </c:pt>
                <c:pt idx="191">
                  <c:v>172.26999999999998</c:v>
                </c:pt>
                <c:pt idx="192">
                  <c:v>172.26</c:v>
                </c:pt>
                <c:pt idx="193">
                  <c:v>172.24</c:v>
                </c:pt>
                <c:pt idx="194">
                  <c:v>172.2</c:v>
                </c:pt>
                <c:pt idx="195">
                  <c:v>172.20999999999998</c:v>
                </c:pt>
                <c:pt idx="196">
                  <c:v>172.18</c:v>
                </c:pt>
                <c:pt idx="197">
                  <c:v>172.01999999999998</c:v>
                </c:pt>
                <c:pt idx="198">
                  <c:v>172.09000000000003</c:v>
                </c:pt>
                <c:pt idx="199">
                  <c:v>172.01</c:v>
                </c:pt>
                <c:pt idx="200">
                  <c:v>172</c:v>
                </c:pt>
                <c:pt idx="201">
                  <c:v>171.97000000000003</c:v>
                </c:pt>
                <c:pt idx="202">
                  <c:v>171.95999999999998</c:v>
                </c:pt>
                <c:pt idx="203">
                  <c:v>171.94</c:v>
                </c:pt>
                <c:pt idx="204">
                  <c:v>171.94</c:v>
                </c:pt>
                <c:pt idx="205">
                  <c:v>171.88</c:v>
                </c:pt>
                <c:pt idx="206">
                  <c:v>171.88</c:v>
                </c:pt>
                <c:pt idx="207">
                  <c:v>171.86</c:v>
                </c:pt>
                <c:pt idx="208">
                  <c:v>171.85000000000002</c:v>
                </c:pt>
                <c:pt idx="209">
                  <c:v>171.79000000000002</c:v>
                </c:pt>
                <c:pt idx="210">
                  <c:v>171.82999999999998</c:v>
                </c:pt>
                <c:pt idx="211">
                  <c:v>171.72000000000003</c:v>
                </c:pt>
                <c:pt idx="212">
                  <c:v>171.69</c:v>
                </c:pt>
                <c:pt idx="213">
                  <c:v>171.68</c:v>
                </c:pt>
                <c:pt idx="214">
                  <c:v>171.65000000000003</c:v>
                </c:pt>
                <c:pt idx="215">
                  <c:v>171.66000000000003</c:v>
                </c:pt>
                <c:pt idx="216">
                  <c:v>171.59000000000003</c:v>
                </c:pt>
                <c:pt idx="217">
                  <c:v>171.57999999999998</c:v>
                </c:pt>
                <c:pt idx="218">
                  <c:v>171.56</c:v>
                </c:pt>
                <c:pt idx="219">
                  <c:v>171.56</c:v>
                </c:pt>
                <c:pt idx="220">
                  <c:v>171.45999999999998</c:v>
                </c:pt>
                <c:pt idx="221">
                  <c:v>171.47000000000003</c:v>
                </c:pt>
                <c:pt idx="222">
                  <c:v>171.44</c:v>
                </c:pt>
                <c:pt idx="223">
                  <c:v>171.43</c:v>
                </c:pt>
                <c:pt idx="224">
                  <c:v>171.38</c:v>
                </c:pt>
                <c:pt idx="225">
                  <c:v>171.37</c:v>
                </c:pt>
                <c:pt idx="226">
                  <c:v>171.36</c:v>
                </c:pt>
                <c:pt idx="227">
                  <c:v>171.31</c:v>
                </c:pt>
                <c:pt idx="228">
                  <c:v>171.25</c:v>
                </c:pt>
                <c:pt idx="229">
                  <c:v>171.25</c:v>
                </c:pt>
                <c:pt idx="230">
                  <c:v>171.22000000000003</c:v>
                </c:pt>
                <c:pt idx="231">
                  <c:v>171.2</c:v>
                </c:pt>
                <c:pt idx="232">
                  <c:v>171.16000000000003</c:v>
                </c:pt>
                <c:pt idx="233">
                  <c:v>171.13</c:v>
                </c:pt>
                <c:pt idx="234">
                  <c:v>171.12</c:v>
                </c:pt>
                <c:pt idx="235">
                  <c:v>171.10000000000002</c:v>
                </c:pt>
                <c:pt idx="236">
                  <c:v>171.06</c:v>
                </c:pt>
                <c:pt idx="237">
                  <c:v>171.01</c:v>
                </c:pt>
                <c:pt idx="238">
                  <c:v>170.95</c:v>
                </c:pt>
                <c:pt idx="239">
                  <c:v>170.99</c:v>
                </c:pt>
                <c:pt idx="240">
                  <c:v>170.91000000000003</c:v>
                </c:pt>
                <c:pt idx="241">
                  <c:v>170.92000000000002</c:v>
                </c:pt>
                <c:pt idx="242">
                  <c:v>170.87</c:v>
                </c:pt>
                <c:pt idx="243">
                  <c:v>170.87</c:v>
                </c:pt>
                <c:pt idx="244">
                  <c:v>170.85000000000002</c:v>
                </c:pt>
                <c:pt idx="245">
                  <c:v>170.82999999999998</c:v>
                </c:pt>
                <c:pt idx="246">
                  <c:v>170.82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60288"/>
        <c:axId val="198060864"/>
      </c:scatterChart>
      <c:valAx>
        <c:axId val="1980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060864"/>
        <c:crosses val="autoZero"/>
        <c:crossBetween val="midCat"/>
      </c:valAx>
      <c:valAx>
        <c:axId val="19806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060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Volume H</a:t>
            </a:r>
            <a:r>
              <a:rPr lang="en-US" baseline="-25000"/>
              <a:t>2</a:t>
            </a:r>
            <a:r>
              <a:rPr lang="en-US"/>
              <a:t>0 (cm</a:t>
            </a:r>
            <a:r>
              <a:rPr lang="en-US" baseline="30000"/>
              <a:t>3</a:t>
            </a:r>
            <a:r>
              <a:rPr lang="en-US"/>
              <a:t>) vs Time (s)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Water!$I$13</c:f>
              <c:strCache>
                <c:ptCount val="1"/>
                <c:pt idx="0">
                  <c:v>   H20 (cm3)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5234365704286964"/>
                  <c:y val="-0.50976633129192184"/>
                </c:manualLayout>
              </c:layout>
              <c:numFmt formatCode="General" sourceLinked="0"/>
            </c:trendlineLbl>
          </c:trendline>
          <c:xVal>
            <c:numRef>
              <c:f>Water!$G$14:$G$27</c:f>
              <c:numCache>
                <c:formatCode>General</c:formatCode>
                <c:ptCount val="14"/>
                <c:pt idx="0">
                  <c:v>0</c:v>
                </c:pt>
                <c:pt idx="1">
                  <c:v>719.9999999999975</c:v>
                </c:pt>
                <c:pt idx="2">
                  <c:v>5639.9999999999991</c:v>
                </c:pt>
                <c:pt idx="3">
                  <c:v>6119.9999999999973</c:v>
                </c:pt>
                <c:pt idx="4">
                  <c:v>6720</c:v>
                </c:pt>
                <c:pt idx="5">
                  <c:v>7199.9999999999982</c:v>
                </c:pt>
                <c:pt idx="6">
                  <c:v>7679.9999999999964</c:v>
                </c:pt>
                <c:pt idx="7">
                  <c:v>7980.0000000000055</c:v>
                </c:pt>
                <c:pt idx="8">
                  <c:v>10019.999999999998</c:v>
                </c:pt>
                <c:pt idx="9">
                  <c:v>10619.999999999996</c:v>
                </c:pt>
                <c:pt idx="10">
                  <c:v>11100.000000000004</c:v>
                </c:pt>
                <c:pt idx="11">
                  <c:v>18480</c:v>
                </c:pt>
                <c:pt idx="12">
                  <c:v>20399.999999999996</c:v>
                </c:pt>
                <c:pt idx="13">
                  <c:v>24299.999999999993</c:v>
                </c:pt>
              </c:numCache>
            </c:numRef>
          </c:xVal>
          <c:yVal>
            <c:numRef>
              <c:f>Water!$I$14:$I$27</c:f>
              <c:numCache>
                <c:formatCode>General</c:formatCode>
                <c:ptCount val="14"/>
                <c:pt idx="0">
                  <c:v>81.289999999999992</c:v>
                </c:pt>
                <c:pt idx="1">
                  <c:v>81.13</c:v>
                </c:pt>
                <c:pt idx="2">
                  <c:v>80.329999999999984</c:v>
                </c:pt>
                <c:pt idx="3">
                  <c:v>80.239999999999981</c:v>
                </c:pt>
                <c:pt idx="4">
                  <c:v>80.12</c:v>
                </c:pt>
                <c:pt idx="5">
                  <c:v>80.009999999999991</c:v>
                </c:pt>
                <c:pt idx="6">
                  <c:v>79.91</c:v>
                </c:pt>
                <c:pt idx="7">
                  <c:v>79.84</c:v>
                </c:pt>
                <c:pt idx="8">
                  <c:v>79.5</c:v>
                </c:pt>
                <c:pt idx="9">
                  <c:v>79.400000000000006</c:v>
                </c:pt>
                <c:pt idx="10">
                  <c:v>79.31</c:v>
                </c:pt>
                <c:pt idx="11">
                  <c:v>78.20999999999998</c:v>
                </c:pt>
                <c:pt idx="12">
                  <c:v>77.91</c:v>
                </c:pt>
                <c:pt idx="13">
                  <c:v>77.31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62592"/>
        <c:axId val="198063168"/>
      </c:scatterChart>
      <c:valAx>
        <c:axId val="1980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063168"/>
        <c:crosses val="autoZero"/>
        <c:crossBetween val="midCat"/>
      </c:valAx>
      <c:valAx>
        <c:axId val="19806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062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SECONDLargeDishCover!$C$17:$C$497</c:f>
              <c:numCache>
                <c:formatCode>General</c:formatCode>
                <c:ptCount val="4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</c:numCache>
            </c:numRef>
          </c:xVal>
          <c:yVal>
            <c:numRef>
              <c:f>SECONDLargeDishCover!$D$17:$D$497</c:f>
              <c:numCache>
                <c:formatCode>General</c:formatCode>
                <c:ptCount val="481"/>
                <c:pt idx="0">
                  <c:v>44.62</c:v>
                </c:pt>
                <c:pt idx="1">
                  <c:v>44.59</c:v>
                </c:pt>
                <c:pt idx="2">
                  <c:v>44.55</c:v>
                </c:pt>
                <c:pt idx="3">
                  <c:v>44.52</c:v>
                </c:pt>
                <c:pt idx="4">
                  <c:v>44.5</c:v>
                </c:pt>
                <c:pt idx="5">
                  <c:v>44.47</c:v>
                </c:pt>
                <c:pt idx="6">
                  <c:v>44.44</c:v>
                </c:pt>
                <c:pt idx="7">
                  <c:v>44.42</c:v>
                </c:pt>
                <c:pt idx="8">
                  <c:v>44.41</c:v>
                </c:pt>
                <c:pt idx="9">
                  <c:v>44.39</c:v>
                </c:pt>
                <c:pt idx="10">
                  <c:v>44.36</c:v>
                </c:pt>
                <c:pt idx="11">
                  <c:v>44.33</c:v>
                </c:pt>
                <c:pt idx="12">
                  <c:v>44.31</c:v>
                </c:pt>
                <c:pt idx="13">
                  <c:v>44.29</c:v>
                </c:pt>
                <c:pt idx="14">
                  <c:v>44.27</c:v>
                </c:pt>
                <c:pt idx="15">
                  <c:v>44.23</c:v>
                </c:pt>
                <c:pt idx="16">
                  <c:v>44.2</c:v>
                </c:pt>
                <c:pt idx="17">
                  <c:v>44.18</c:v>
                </c:pt>
                <c:pt idx="18">
                  <c:v>44.15</c:v>
                </c:pt>
                <c:pt idx="19">
                  <c:v>44.13</c:v>
                </c:pt>
                <c:pt idx="20">
                  <c:v>44.11</c:v>
                </c:pt>
                <c:pt idx="21">
                  <c:v>44.09</c:v>
                </c:pt>
                <c:pt idx="22">
                  <c:v>44.06</c:v>
                </c:pt>
                <c:pt idx="23">
                  <c:v>44.04</c:v>
                </c:pt>
                <c:pt idx="24">
                  <c:v>44.01</c:v>
                </c:pt>
                <c:pt idx="25">
                  <c:v>43.99</c:v>
                </c:pt>
                <c:pt idx="26">
                  <c:v>43.97</c:v>
                </c:pt>
                <c:pt idx="27">
                  <c:v>43.94</c:v>
                </c:pt>
                <c:pt idx="28">
                  <c:v>43.92</c:v>
                </c:pt>
                <c:pt idx="29">
                  <c:v>43.9</c:v>
                </c:pt>
                <c:pt idx="30">
                  <c:v>43.88</c:v>
                </c:pt>
                <c:pt idx="31">
                  <c:v>43.86</c:v>
                </c:pt>
                <c:pt idx="32">
                  <c:v>43.84</c:v>
                </c:pt>
                <c:pt idx="33">
                  <c:v>43.81</c:v>
                </c:pt>
                <c:pt idx="34">
                  <c:v>43.79</c:v>
                </c:pt>
                <c:pt idx="35">
                  <c:v>43.77</c:v>
                </c:pt>
                <c:pt idx="36">
                  <c:v>43.75</c:v>
                </c:pt>
                <c:pt idx="37">
                  <c:v>43.73</c:v>
                </c:pt>
                <c:pt idx="38">
                  <c:v>43.7</c:v>
                </c:pt>
                <c:pt idx="39">
                  <c:v>43.68</c:v>
                </c:pt>
                <c:pt idx="40">
                  <c:v>43.65</c:v>
                </c:pt>
                <c:pt idx="41">
                  <c:v>43.63</c:v>
                </c:pt>
                <c:pt idx="42">
                  <c:v>43.61</c:v>
                </c:pt>
                <c:pt idx="43">
                  <c:v>43.59</c:v>
                </c:pt>
                <c:pt idx="44">
                  <c:v>43.57</c:v>
                </c:pt>
                <c:pt idx="45">
                  <c:v>43.53</c:v>
                </c:pt>
                <c:pt idx="46">
                  <c:v>43.51</c:v>
                </c:pt>
                <c:pt idx="47">
                  <c:v>43.5</c:v>
                </c:pt>
                <c:pt idx="48">
                  <c:v>43.47</c:v>
                </c:pt>
                <c:pt idx="49">
                  <c:v>43.45</c:v>
                </c:pt>
                <c:pt idx="50">
                  <c:v>43.43</c:v>
                </c:pt>
                <c:pt idx="51">
                  <c:v>43.41</c:v>
                </c:pt>
                <c:pt idx="52">
                  <c:v>43.4</c:v>
                </c:pt>
                <c:pt idx="53">
                  <c:v>43.37</c:v>
                </c:pt>
                <c:pt idx="54">
                  <c:v>43.36</c:v>
                </c:pt>
                <c:pt idx="55">
                  <c:v>43.34</c:v>
                </c:pt>
                <c:pt idx="56">
                  <c:v>43.32</c:v>
                </c:pt>
                <c:pt idx="57">
                  <c:v>43.3</c:v>
                </c:pt>
                <c:pt idx="58">
                  <c:v>43.28</c:v>
                </c:pt>
                <c:pt idx="59">
                  <c:v>43.26</c:v>
                </c:pt>
                <c:pt idx="60">
                  <c:v>43.24</c:v>
                </c:pt>
                <c:pt idx="61">
                  <c:v>43.23</c:v>
                </c:pt>
                <c:pt idx="62">
                  <c:v>43.21</c:v>
                </c:pt>
                <c:pt idx="63">
                  <c:v>43.19</c:v>
                </c:pt>
                <c:pt idx="64">
                  <c:v>43.16</c:v>
                </c:pt>
                <c:pt idx="65">
                  <c:v>43.14</c:v>
                </c:pt>
                <c:pt idx="66">
                  <c:v>43.12</c:v>
                </c:pt>
                <c:pt idx="67">
                  <c:v>43.1</c:v>
                </c:pt>
                <c:pt idx="68">
                  <c:v>43.08</c:v>
                </c:pt>
                <c:pt idx="69">
                  <c:v>43.06</c:v>
                </c:pt>
                <c:pt idx="70">
                  <c:v>43.04</c:v>
                </c:pt>
                <c:pt idx="71">
                  <c:v>43.02</c:v>
                </c:pt>
                <c:pt idx="72">
                  <c:v>43</c:v>
                </c:pt>
                <c:pt idx="73">
                  <c:v>42.98</c:v>
                </c:pt>
                <c:pt idx="74">
                  <c:v>42.96</c:v>
                </c:pt>
                <c:pt idx="75">
                  <c:v>42.94</c:v>
                </c:pt>
                <c:pt idx="76">
                  <c:v>42.92</c:v>
                </c:pt>
                <c:pt idx="77">
                  <c:v>42.9</c:v>
                </c:pt>
                <c:pt idx="78">
                  <c:v>42.88</c:v>
                </c:pt>
                <c:pt idx="79">
                  <c:v>42.85</c:v>
                </c:pt>
                <c:pt idx="80">
                  <c:v>42.83</c:v>
                </c:pt>
                <c:pt idx="81">
                  <c:v>42.81</c:v>
                </c:pt>
                <c:pt idx="82">
                  <c:v>42.79</c:v>
                </c:pt>
                <c:pt idx="83">
                  <c:v>42.77</c:v>
                </c:pt>
                <c:pt idx="84">
                  <c:v>42.74</c:v>
                </c:pt>
                <c:pt idx="85">
                  <c:v>42.72</c:v>
                </c:pt>
                <c:pt idx="86">
                  <c:v>42.7</c:v>
                </c:pt>
                <c:pt idx="87">
                  <c:v>42.68</c:v>
                </c:pt>
                <c:pt idx="88">
                  <c:v>42.65</c:v>
                </c:pt>
                <c:pt idx="89">
                  <c:v>42.63</c:v>
                </c:pt>
                <c:pt idx="90">
                  <c:v>42.61</c:v>
                </c:pt>
                <c:pt idx="91">
                  <c:v>42.59</c:v>
                </c:pt>
                <c:pt idx="92">
                  <c:v>42.57</c:v>
                </c:pt>
                <c:pt idx="93">
                  <c:v>42.55</c:v>
                </c:pt>
                <c:pt idx="94">
                  <c:v>42.53</c:v>
                </c:pt>
                <c:pt idx="95">
                  <c:v>42.51</c:v>
                </c:pt>
                <c:pt idx="96">
                  <c:v>42.49</c:v>
                </c:pt>
                <c:pt idx="97">
                  <c:v>42.47</c:v>
                </c:pt>
                <c:pt idx="98">
                  <c:v>42.45</c:v>
                </c:pt>
                <c:pt idx="99">
                  <c:v>42.43</c:v>
                </c:pt>
                <c:pt idx="100">
                  <c:v>42.41</c:v>
                </c:pt>
                <c:pt idx="101">
                  <c:v>42.39</c:v>
                </c:pt>
                <c:pt idx="102">
                  <c:v>42.36</c:v>
                </c:pt>
                <c:pt idx="103">
                  <c:v>42.34</c:v>
                </c:pt>
                <c:pt idx="104">
                  <c:v>42.32</c:v>
                </c:pt>
                <c:pt idx="105">
                  <c:v>42.3</c:v>
                </c:pt>
                <c:pt idx="106">
                  <c:v>42.28</c:v>
                </c:pt>
                <c:pt idx="107">
                  <c:v>42.26</c:v>
                </c:pt>
                <c:pt idx="108">
                  <c:v>42.25</c:v>
                </c:pt>
                <c:pt idx="109">
                  <c:v>42.22</c:v>
                </c:pt>
                <c:pt idx="110">
                  <c:v>42.2</c:v>
                </c:pt>
                <c:pt idx="111">
                  <c:v>42.18</c:v>
                </c:pt>
                <c:pt idx="112">
                  <c:v>42.16</c:v>
                </c:pt>
                <c:pt idx="113">
                  <c:v>42.14</c:v>
                </c:pt>
                <c:pt idx="114">
                  <c:v>42.12</c:v>
                </c:pt>
                <c:pt idx="115">
                  <c:v>42.11</c:v>
                </c:pt>
                <c:pt idx="116">
                  <c:v>42.09</c:v>
                </c:pt>
                <c:pt idx="117">
                  <c:v>42.07</c:v>
                </c:pt>
                <c:pt idx="118">
                  <c:v>42.05</c:v>
                </c:pt>
                <c:pt idx="119">
                  <c:v>42.04</c:v>
                </c:pt>
                <c:pt idx="120">
                  <c:v>42.02</c:v>
                </c:pt>
                <c:pt idx="121">
                  <c:v>42</c:v>
                </c:pt>
                <c:pt idx="122">
                  <c:v>41.97</c:v>
                </c:pt>
                <c:pt idx="123">
                  <c:v>41.96</c:v>
                </c:pt>
                <c:pt idx="124">
                  <c:v>41.94</c:v>
                </c:pt>
                <c:pt idx="125">
                  <c:v>41.92</c:v>
                </c:pt>
                <c:pt idx="126">
                  <c:v>41.91</c:v>
                </c:pt>
                <c:pt idx="127">
                  <c:v>41.89</c:v>
                </c:pt>
                <c:pt idx="128">
                  <c:v>41.87</c:v>
                </c:pt>
                <c:pt idx="129">
                  <c:v>41.85</c:v>
                </c:pt>
                <c:pt idx="130">
                  <c:v>41.83</c:v>
                </c:pt>
                <c:pt idx="131">
                  <c:v>41.81</c:v>
                </c:pt>
                <c:pt idx="132">
                  <c:v>41.79</c:v>
                </c:pt>
                <c:pt idx="133">
                  <c:v>41.77</c:v>
                </c:pt>
                <c:pt idx="134">
                  <c:v>41.75</c:v>
                </c:pt>
                <c:pt idx="135">
                  <c:v>41.72</c:v>
                </c:pt>
                <c:pt idx="136">
                  <c:v>41.71</c:v>
                </c:pt>
                <c:pt idx="137">
                  <c:v>41.69</c:v>
                </c:pt>
                <c:pt idx="138">
                  <c:v>41.67</c:v>
                </c:pt>
                <c:pt idx="139">
                  <c:v>41.65</c:v>
                </c:pt>
                <c:pt idx="140">
                  <c:v>41.63</c:v>
                </c:pt>
                <c:pt idx="141">
                  <c:v>41.61</c:v>
                </c:pt>
                <c:pt idx="142">
                  <c:v>41.59</c:v>
                </c:pt>
                <c:pt idx="143">
                  <c:v>41.58</c:v>
                </c:pt>
                <c:pt idx="144">
                  <c:v>41.55</c:v>
                </c:pt>
                <c:pt idx="145">
                  <c:v>41.53</c:v>
                </c:pt>
                <c:pt idx="146">
                  <c:v>41.51</c:v>
                </c:pt>
                <c:pt idx="147">
                  <c:v>41.49</c:v>
                </c:pt>
                <c:pt idx="148">
                  <c:v>41.47</c:v>
                </c:pt>
                <c:pt idx="149">
                  <c:v>41.46</c:v>
                </c:pt>
                <c:pt idx="150">
                  <c:v>41.44</c:v>
                </c:pt>
                <c:pt idx="151">
                  <c:v>41.42</c:v>
                </c:pt>
                <c:pt idx="152">
                  <c:v>41.4</c:v>
                </c:pt>
                <c:pt idx="153">
                  <c:v>41.37</c:v>
                </c:pt>
                <c:pt idx="154">
                  <c:v>41.35</c:v>
                </c:pt>
                <c:pt idx="155">
                  <c:v>41.33</c:v>
                </c:pt>
                <c:pt idx="156">
                  <c:v>41.31</c:v>
                </c:pt>
                <c:pt idx="157">
                  <c:v>41.3</c:v>
                </c:pt>
                <c:pt idx="158">
                  <c:v>41.27</c:v>
                </c:pt>
                <c:pt idx="159">
                  <c:v>41.25</c:v>
                </c:pt>
                <c:pt idx="160">
                  <c:v>41.24</c:v>
                </c:pt>
                <c:pt idx="161">
                  <c:v>41.22</c:v>
                </c:pt>
                <c:pt idx="162">
                  <c:v>41.2</c:v>
                </c:pt>
                <c:pt idx="163">
                  <c:v>41.18</c:v>
                </c:pt>
                <c:pt idx="164">
                  <c:v>41.16</c:v>
                </c:pt>
                <c:pt idx="165">
                  <c:v>41.14</c:v>
                </c:pt>
                <c:pt idx="166">
                  <c:v>41.12</c:v>
                </c:pt>
                <c:pt idx="167">
                  <c:v>41.1</c:v>
                </c:pt>
                <c:pt idx="168">
                  <c:v>41.08</c:v>
                </c:pt>
                <c:pt idx="169">
                  <c:v>41.06</c:v>
                </c:pt>
                <c:pt idx="170">
                  <c:v>41.04</c:v>
                </c:pt>
                <c:pt idx="171">
                  <c:v>41.02</c:v>
                </c:pt>
                <c:pt idx="172">
                  <c:v>41</c:v>
                </c:pt>
                <c:pt idx="173">
                  <c:v>40.98</c:v>
                </c:pt>
                <c:pt idx="174">
                  <c:v>40.96</c:v>
                </c:pt>
                <c:pt idx="175">
                  <c:v>40.94</c:v>
                </c:pt>
                <c:pt idx="176">
                  <c:v>40.92</c:v>
                </c:pt>
                <c:pt idx="177">
                  <c:v>40.9</c:v>
                </c:pt>
                <c:pt idx="178">
                  <c:v>40.880000000000003</c:v>
                </c:pt>
                <c:pt idx="179">
                  <c:v>40.869999999999997</c:v>
                </c:pt>
                <c:pt idx="180">
                  <c:v>40.85</c:v>
                </c:pt>
                <c:pt idx="181">
                  <c:v>40.83</c:v>
                </c:pt>
                <c:pt idx="182">
                  <c:v>40.82</c:v>
                </c:pt>
                <c:pt idx="183">
                  <c:v>40.799999999999997</c:v>
                </c:pt>
                <c:pt idx="184">
                  <c:v>40.78</c:v>
                </c:pt>
                <c:pt idx="185">
                  <c:v>40.76</c:v>
                </c:pt>
                <c:pt idx="186">
                  <c:v>40.74</c:v>
                </c:pt>
                <c:pt idx="187">
                  <c:v>40.72</c:v>
                </c:pt>
                <c:pt idx="188">
                  <c:v>40.700000000000003</c:v>
                </c:pt>
                <c:pt idx="189">
                  <c:v>40.68</c:v>
                </c:pt>
                <c:pt idx="190">
                  <c:v>40.67</c:v>
                </c:pt>
                <c:pt idx="191">
                  <c:v>40.64</c:v>
                </c:pt>
                <c:pt idx="192">
                  <c:v>40.630000000000003</c:v>
                </c:pt>
                <c:pt idx="193">
                  <c:v>40.6</c:v>
                </c:pt>
                <c:pt idx="194">
                  <c:v>40.590000000000003</c:v>
                </c:pt>
                <c:pt idx="195">
                  <c:v>40.57</c:v>
                </c:pt>
                <c:pt idx="196">
                  <c:v>40.549999999999997</c:v>
                </c:pt>
                <c:pt idx="197">
                  <c:v>40.53</c:v>
                </c:pt>
                <c:pt idx="198">
                  <c:v>40.51</c:v>
                </c:pt>
                <c:pt idx="199">
                  <c:v>40.5</c:v>
                </c:pt>
                <c:pt idx="200">
                  <c:v>40.479999999999997</c:v>
                </c:pt>
                <c:pt idx="201">
                  <c:v>40.46</c:v>
                </c:pt>
                <c:pt idx="202">
                  <c:v>40.44</c:v>
                </c:pt>
                <c:pt idx="203">
                  <c:v>40.42</c:v>
                </c:pt>
                <c:pt idx="204">
                  <c:v>40.4</c:v>
                </c:pt>
                <c:pt idx="205">
                  <c:v>40.380000000000003</c:v>
                </c:pt>
                <c:pt idx="206">
                  <c:v>40.35</c:v>
                </c:pt>
                <c:pt idx="207">
                  <c:v>40.340000000000003</c:v>
                </c:pt>
                <c:pt idx="208">
                  <c:v>40.32</c:v>
                </c:pt>
                <c:pt idx="209">
                  <c:v>40.299999999999997</c:v>
                </c:pt>
                <c:pt idx="210">
                  <c:v>40.28</c:v>
                </c:pt>
                <c:pt idx="211">
                  <c:v>40.26</c:v>
                </c:pt>
                <c:pt idx="212">
                  <c:v>40.24</c:v>
                </c:pt>
                <c:pt idx="213">
                  <c:v>40.22</c:v>
                </c:pt>
                <c:pt idx="214">
                  <c:v>40.200000000000003</c:v>
                </c:pt>
                <c:pt idx="215">
                  <c:v>40.18</c:v>
                </c:pt>
                <c:pt idx="216">
                  <c:v>40.159999999999997</c:v>
                </c:pt>
                <c:pt idx="217">
                  <c:v>40.14</c:v>
                </c:pt>
                <c:pt idx="218">
                  <c:v>40.130000000000003</c:v>
                </c:pt>
                <c:pt idx="219">
                  <c:v>40.11</c:v>
                </c:pt>
                <c:pt idx="220">
                  <c:v>40.090000000000003</c:v>
                </c:pt>
                <c:pt idx="221">
                  <c:v>40.07</c:v>
                </c:pt>
                <c:pt idx="222">
                  <c:v>40.049999999999997</c:v>
                </c:pt>
                <c:pt idx="223">
                  <c:v>40.03</c:v>
                </c:pt>
                <c:pt idx="224">
                  <c:v>40.01</c:v>
                </c:pt>
                <c:pt idx="225">
                  <c:v>39.99</c:v>
                </c:pt>
                <c:pt idx="226">
                  <c:v>39.97</c:v>
                </c:pt>
                <c:pt idx="227">
                  <c:v>39.950000000000003</c:v>
                </c:pt>
                <c:pt idx="228">
                  <c:v>39.93</c:v>
                </c:pt>
                <c:pt idx="229">
                  <c:v>39.909999999999997</c:v>
                </c:pt>
                <c:pt idx="230">
                  <c:v>39.89</c:v>
                </c:pt>
                <c:pt idx="231">
                  <c:v>39.869999999999997</c:v>
                </c:pt>
                <c:pt idx="232">
                  <c:v>39.86</c:v>
                </c:pt>
                <c:pt idx="233">
                  <c:v>39.840000000000003</c:v>
                </c:pt>
                <c:pt idx="234">
                  <c:v>39.82</c:v>
                </c:pt>
                <c:pt idx="235">
                  <c:v>39.799999999999997</c:v>
                </c:pt>
                <c:pt idx="236">
                  <c:v>39.78</c:v>
                </c:pt>
                <c:pt idx="237">
                  <c:v>39.76</c:v>
                </c:pt>
                <c:pt idx="238">
                  <c:v>39.74</c:v>
                </c:pt>
                <c:pt idx="239">
                  <c:v>39.72</c:v>
                </c:pt>
                <c:pt idx="240">
                  <c:v>39.700000000000003</c:v>
                </c:pt>
                <c:pt idx="241">
                  <c:v>39.68</c:v>
                </c:pt>
                <c:pt idx="242">
                  <c:v>39.659999999999997</c:v>
                </c:pt>
                <c:pt idx="243">
                  <c:v>39.65</c:v>
                </c:pt>
                <c:pt idx="244">
                  <c:v>39.630000000000003</c:v>
                </c:pt>
                <c:pt idx="245">
                  <c:v>39.61</c:v>
                </c:pt>
                <c:pt idx="246">
                  <c:v>39.590000000000003</c:v>
                </c:pt>
                <c:pt idx="247">
                  <c:v>39.57</c:v>
                </c:pt>
                <c:pt idx="248">
                  <c:v>39.549999999999997</c:v>
                </c:pt>
                <c:pt idx="249">
                  <c:v>39.53</c:v>
                </c:pt>
                <c:pt idx="250">
                  <c:v>39.51</c:v>
                </c:pt>
                <c:pt idx="251">
                  <c:v>39.49</c:v>
                </c:pt>
                <c:pt idx="252">
                  <c:v>39.47</c:v>
                </c:pt>
                <c:pt idx="253">
                  <c:v>39.450000000000003</c:v>
                </c:pt>
                <c:pt idx="254">
                  <c:v>39.43</c:v>
                </c:pt>
                <c:pt idx="255">
                  <c:v>39.409999999999997</c:v>
                </c:pt>
                <c:pt idx="256">
                  <c:v>39.39</c:v>
                </c:pt>
                <c:pt idx="257">
                  <c:v>39.369999999999997</c:v>
                </c:pt>
                <c:pt idx="258">
                  <c:v>39.35</c:v>
                </c:pt>
                <c:pt idx="259">
                  <c:v>39.340000000000003</c:v>
                </c:pt>
                <c:pt idx="260">
                  <c:v>39.32</c:v>
                </c:pt>
                <c:pt idx="261">
                  <c:v>39.299999999999997</c:v>
                </c:pt>
                <c:pt idx="262">
                  <c:v>39.28</c:v>
                </c:pt>
                <c:pt idx="263">
                  <c:v>39.26</c:v>
                </c:pt>
                <c:pt idx="264">
                  <c:v>39.24</c:v>
                </c:pt>
                <c:pt idx="265">
                  <c:v>39.22</c:v>
                </c:pt>
                <c:pt idx="266">
                  <c:v>39.200000000000003</c:v>
                </c:pt>
                <c:pt idx="267">
                  <c:v>39.18</c:v>
                </c:pt>
                <c:pt idx="268">
                  <c:v>39.159999999999997</c:v>
                </c:pt>
                <c:pt idx="269">
                  <c:v>39.14</c:v>
                </c:pt>
                <c:pt idx="270">
                  <c:v>39.130000000000003</c:v>
                </c:pt>
                <c:pt idx="271">
                  <c:v>39.11</c:v>
                </c:pt>
                <c:pt idx="272">
                  <c:v>39.090000000000003</c:v>
                </c:pt>
                <c:pt idx="273">
                  <c:v>39.07</c:v>
                </c:pt>
                <c:pt idx="274">
                  <c:v>39.049999999999997</c:v>
                </c:pt>
                <c:pt idx="275">
                  <c:v>39.03</c:v>
                </c:pt>
                <c:pt idx="276">
                  <c:v>39.01</c:v>
                </c:pt>
                <c:pt idx="277">
                  <c:v>38.99</c:v>
                </c:pt>
                <c:pt idx="278">
                  <c:v>38.97</c:v>
                </c:pt>
                <c:pt idx="279">
                  <c:v>38.950000000000003</c:v>
                </c:pt>
                <c:pt idx="280">
                  <c:v>38.93</c:v>
                </c:pt>
                <c:pt idx="281">
                  <c:v>38.92</c:v>
                </c:pt>
                <c:pt idx="282">
                  <c:v>38.9</c:v>
                </c:pt>
                <c:pt idx="283">
                  <c:v>38.880000000000003</c:v>
                </c:pt>
                <c:pt idx="284">
                  <c:v>38.86</c:v>
                </c:pt>
                <c:pt idx="285">
                  <c:v>38.840000000000003</c:v>
                </c:pt>
                <c:pt idx="286">
                  <c:v>38.83</c:v>
                </c:pt>
                <c:pt idx="287">
                  <c:v>38.81</c:v>
                </c:pt>
                <c:pt idx="288">
                  <c:v>38.79</c:v>
                </c:pt>
                <c:pt idx="289">
                  <c:v>38.770000000000003</c:v>
                </c:pt>
                <c:pt idx="290">
                  <c:v>38.75</c:v>
                </c:pt>
                <c:pt idx="291">
                  <c:v>38.729999999999997</c:v>
                </c:pt>
                <c:pt idx="292">
                  <c:v>38.71</c:v>
                </c:pt>
                <c:pt idx="293">
                  <c:v>38.69</c:v>
                </c:pt>
                <c:pt idx="294">
                  <c:v>38.67</c:v>
                </c:pt>
                <c:pt idx="295">
                  <c:v>38.659999999999997</c:v>
                </c:pt>
                <c:pt idx="296">
                  <c:v>38.64</c:v>
                </c:pt>
                <c:pt idx="297">
                  <c:v>38.619999999999997</c:v>
                </c:pt>
                <c:pt idx="298">
                  <c:v>38.6</c:v>
                </c:pt>
                <c:pt idx="299">
                  <c:v>38.58</c:v>
                </c:pt>
                <c:pt idx="300">
                  <c:v>38.56</c:v>
                </c:pt>
                <c:pt idx="301">
                  <c:v>38.54</c:v>
                </c:pt>
                <c:pt idx="302">
                  <c:v>38.520000000000003</c:v>
                </c:pt>
                <c:pt idx="303">
                  <c:v>38.5</c:v>
                </c:pt>
                <c:pt idx="304">
                  <c:v>38.479999999999997</c:v>
                </c:pt>
                <c:pt idx="305">
                  <c:v>38.46</c:v>
                </c:pt>
                <c:pt idx="306">
                  <c:v>38.44</c:v>
                </c:pt>
                <c:pt idx="307">
                  <c:v>38.42</c:v>
                </c:pt>
                <c:pt idx="308">
                  <c:v>38.409999999999997</c:v>
                </c:pt>
                <c:pt idx="309">
                  <c:v>38.39</c:v>
                </c:pt>
                <c:pt idx="310">
                  <c:v>38.369999999999997</c:v>
                </c:pt>
                <c:pt idx="311">
                  <c:v>38.35</c:v>
                </c:pt>
                <c:pt idx="312">
                  <c:v>38.33</c:v>
                </c:pt>
                <c:pt idx="313">
                  <c:v>38.31</c:v>
                </c:pt>
                <c:pt idx="314">
                  <c:v>38.29</c:v>
                </c:pt>
                <c:pt idx="315">
                  <c:v>38.270000000000003</c:v>
                </c:pt>
                <c:pt idx="316">
                  <c:v>38.25</c:v>
                </c:pt>
                <c:pt idx="317">
                  <c:v>38.229999999999997</c:v>
                </c:pt>
                <c:pt idx="318">
                  <c:v>38.21</c:v>
                </c:pt>
                <c:pt idx="319">
                  <c:v>38.19</c:v>
                </c:pt>
                <c:pt idx="320">
                  <c:v>38.17</c:v>
                </c:pt>
                <c:pt idx="321">
                  <c:v>38.15</c:v>
                </c:pt>
                <c:pt idx="322">
                  <c:v>38.130000000000003</c:v>
                </c:pt>
                <c:pt idx="323">
                  <c:v>38.11</c:v>
                </c:pt>
                <c:pt idx="324">
                  <c:v>38.090000000000003</c:v>
                </c:pt>
                <c:pt idx="325">
                  <c:v>38.07</c:v>
                </c:pt>
                <c:pt idx="326">
                  <c:v>38.049999999999997</c:v>
                </c:pt>
                <c:pt idx="327">
                  <c:v>38.03</c:v>
                </c:pt>
                <c:pt idx="328">
                  <c:v>38.020000000000003</c:v>
                </c:pt>
                <c:pt idx="329">
                  <c:v>37.99</c:v>
                </c:pt>
                <c:pt idx="330">
                  <c:v>37.979999999999997</c:v>
                </c:pt>
                <c:pt idx="331">
                  <c:v>37.96</c:v>
                </c:pt>
                <c:pt idx="332">
                  <c:v>37.94</c:v>
                </c:pt>
                <c:pt idx="333">
                  <c:v>37.92</c:v>
                </c:pt>
                <c:pt idx="334">
                  <c:v>37.9</c:v>
                </c:pt>
                <c:pt idx="335">
                  <c:v>37.880000000000003</c:v>
                </c:pt>
                <c:pt idx="336">
                  <c:v>37.86</c:v>
                </c:pt>
                <c:pt idx="337">
                  <c:v>37.840000000000003</c:v>
                </c:pt>
                <c:pt idx="338">
                  <c:v>37.82</c:v>
                </c:pt>
                <c:pt idx="339">
                  <c:v>37.799999999999997</c:v>
                </c:pt>
                <c:pt idx="340">
                  <c:v>37.78</c:v>
                </c:pt>
                <c:pt idx="341">
                  <c:v>37.76</c:v>
                </c:pt>
                <c:pt idx="342">
                  <c:v>37.75</c:v>
                </c:pt>
                <c:pt idx="343">
                  <c:v>37.729999999999997</c:v>
                </c:pt>
                <c:pt idx="344">
                  <c:v>37.700000000000003</c:v>
                </c:pt>
                <c:pt idx="345">
                  <c:v>37.69</c:v>
                </c:pt>
                <c:pt idx="346">
                  <c:v>37.67</c:v>
                </c:pt>
                <c:pt idx="347">
                  <c:v>37.65</c:v>
                </c:pt>
                <c:pt idx="348">
                  <c:v>37.630000000000003</c:v>
                </c:pt>
                <c:pt idx="349">
                  <c:v>37.619999999999997</c:v>
                </c:pt>
                <c:pt idx="350">
                  <c:v>37.6</c:v>
                </c:pt>
                <c:pt idx="351">
                  <c:v>37.58</c:v>
                </c:pt>
                <c:pt idx="352">
                  <c:v>37.56</c:v>
                </c:pt>
                <c:pt idx="353">
                  <c:v>37.54</c:v>
                </c:pt>
                <c:pt idx="354">
                  <c:v>37.520000000000003</c:v>
                </c:pt>
                <c:pt idx="355">
                  <c:v>37.5</c:v>
                </c:pt>
                <c:pt idx="356">
                  <c:v>37.49</c:v>
                </c:pt>
                <c:pt idx="357">
                  <c:v>37.47</c:v>
                </c:pt>
                <c:pt idx="358">
                  <c:v>37.450000000000003</c:v>
                </c:pt>
                <c:pt idx="359">
                  <c:v>37.43</c:v>
                </c:pt>
                <c:pt idx="360">
                  <c:v>37.409999999999997</c:v>
                </c:pt>
                <c:pt idx="361">
                  <c:v>37.39</c:v>
                </c:pt>
                <c:pt idx="362">
                  <c:v>37.369999999999997</c:v>
                </c:pt>
                <c:pt idx="363">
                  <c:v>37.36</c:v>
                </c:pt>
                <c:pt idx="364">
                  <c:v>37.33</c:v>
                </c:pt>
                <c:pt idx="365">
                  <c:v>37.31</c:v>
                </c:pt>
                <c:pt idx="366">
                  <c:v>37.29</c:v>
                </c:pt>
                <c:pt idx="367">
                  <c:v>37.270000000000003</c:v>
                </c:pt>
                <c:pt idx="368">
                  <c:v>37.25</c:v>
                </c:pt>
                <c:pt idx="369">
                  <c:v>37.229999999999997</c:v>
                </c:pt>
                <c:pt idx="370">
                  <c:v>37.21</c:v>
                </c:pt>
                <c:pt idx="371">
                  <c:v>37.200000000000003</c:v>
                </c:pt>
                <c:pt idx="372">
                  <c:v>37.18</c:v>
                </c:pt>
                <c:pt idx="373">
                  <c:v>37.159999999999997</c:v>
                </c:pt>
                <c:pt idx="374">
                  <c:v>37.14</c:v>
                </c:pt>
                <c:pt idx="375">
                  <c:v>37.130000000000003</c:v>
                </c:pt>
                <c:pt idx="376">
                  <c:v>37.1</c:v>
                </c:pt>
                <c:pt idx="377">
                  <c:v>37.090000000000003</c:v>
                </c:pt>
                <c:pt idx="378">
                  <c:v>37.06</c:v>
                </c:pt>
                <c:pt idx="379">
                  <c:v>37.049999999999997</c:v>
                </c:pt>
                <c:pt idx="380">
                  <c:v>37.03</c:v>
                </c:pt>
                <c:pt idx="381">
                  <c:v>37.01</c:v>
                </c:pt>
                <c:pt idx="382">
                  <c:v>36.99</c:v>
                </c:pt>
                <c:pt idx="383">
                  <c:v>36.97</c:v>
                </c:pt>
                <c:pt idx="384">
                  <c:v>36.96</c:v>
                </c:pt>
                <c:pt idx="385">
                  <c:v>36.94</c:v>
                </c:pt>
                <c:pt idx="386">
                  <c:v>36.92</c:v>
                </c:pt>
                <c:pt idx="387">
                  <c:v>36.9</c:v>
                </c:pt>
                <c:pt idx="388">
                  <c:v>36.869999999999997</c:v>
                </c:pt>
                <c:pt idx="389">
                  <c:v>36.85</c:v>
                </c:pt>
                <c:pt idx="390">
                  <c:v>36.83</c:v>
                </c:pt>
                <c:pt idx="391">
                  <c:v>36.81</c:v>
                </c:pt>
                <c:pt idx="392">
                  <c:v>36.79</c:v>
                </c:pt>
                <c:pt idx="393">
                  <c:v>36.770000000000003</c:v>
                </c:pt>
                <c:pt idx="394">
                  <c:v>36.75</c:v>
                </c:pt>
                <c:pt idx="395">
                  <c:v>36.74</c:v>
                </c:pt>
                <c:pt idx="396">
                  <c:v>36.72</c:v>
                </c:pt>
                <c:pt idx="397">
                  <c:v>36.700000000000003</c:v>
                </c:pt>
                <c:pt idx="398">
                  <c:v>36.68</c:v>
                </c:pt>
                <c:pt idx="399">
                  <c:v>36.67</c:v>
                </c:pt>
                <c:pt idx="400">
                  <c:v>36.65</c:v>
                </c:pt>
                <c:pt idx="401">
                  <c:v>36.630000000000003</c:v>
                </c:pt>
                <c:pt idx="402">
                  <c:v>36.61</c:v>
                </c:pt>
                <c:pt idx="403">
                  <c:v>36.590000000000003</c:v>
                </c:pt>
                <c:pt idx="404">
                  <c:v>36.57</c:v>
                </c:pt>
                <c:pt idx="405">
                  <c:v>36.56</c:v>
                </c:pt>
                <c:pt idx="406">
                  <c:v>36.53</c:v>
                </c:pt>
                <c:pt idx="407">
                  <c:v>36.520000000000003</c:v>
                </c:pt>
                <c:pt idx="408">
                  <c:v>36.5</c:v>
                </c:pt>
                <c:pt idx="409">
                  <c:v>36.479999999999997</c:v>
                </c:pt>
                <c:pt idx="410">
                  <c:v>36.46</c:v>
                </c:pt>
                <c:pt idx="411">
                  <c:v>36.44</c:v>
                </c:pt>
                <c:pt idx="412">
                  <c:v>36.42</c:v>
                </c:pt>
                <c:pt idx="413">
                  <c:v>36.4</c:v>
                </c:pt>
                <c:pt idx="414">
                  <c:v>36.380000000000003</c:v>
                </c:pt>
                <c:pt idx="415">
                  <c:v>36.36</c:v>
                </c:pt>
                <c:pt idx="416">
                  <c:v>36.340000000000003</c:v>
                </c:pt>
                <c:pt idx="417">
                  <c:v>36.33</c:v>
                </c:pt>
                <c:pt idx="418">
                  <c:v>36.31</c:v>
                </c:pt>
                <c:pt idx="419">
                  <c:v>36.29</c:v>
                </c:pt>
                <c:pt idx="420">
                  <c:v>36.270000000000003</c:v>
                </c:pt>
                <c:pt idx="421">
                  <c:v>36.25</c:v>
                </c:pt>
                <c:pt idx="422">
                  <c:v>36.229999999999997</c:v>
                </c:pt>
                <c:pt idx="423">
                  <c:v>36.21</c:v>
                </c:pt>
                <c:pt idx="424">
                  <c:v>36.19</c:v>
                </c:pt>
                <c:pt idx="425">
                  <c:v>36.17</c:v>
                </c:pt>
                <c:pt idx="426">
                  <c:v>36.15</c:v>
                </c:pt>
                <c:pt idx="427">
                  <c:v>36.130000000000003</c:v>
                </c:pt>
                <c:pt idx="428">
                  <c:v>36.11</c:v>
                </c:pt>
                <c:pt idx="429">
                  <c:v>36.090000000000003</c:v>
                </c:pt>
                <c:pt idx="430">
                  <c:v>36.07</c:v>
                </c:pt>
                <c:pt idx="431">
                  <c:v>36.049999999999997</c:v>
                </c:pt>
                <c:pt idx="432">
                  <c:v>36.03</c:v>
                </c:pt>
                <c:pt idx="433">
                  <c:v>36.020000000000003</c:v>
                </c:pt>
                <c:pt idx="434">
                  <c:v>36</c:v>
                </c:pt>
                <c:pt idx="435">
                  <c:v>35.979999999999997</c:v>
                </c:pt>
                <c:pt idx="436">
                  <c:v>35.96</c:v>
                </c:pt>
                <c:pt idx="437">
                  <c:v>35.94</c:v>
                </c:pt>
                <c:pt idx="438">
                  <c:v>35.92</c:v>
                </c:pt>
                <c:pt idx="439">
                  <c:v>35.9</c:v>
                </c:pt>
                <c:pt idx="440">
                  <c:v>35.880000000000003</c:v>
                </c:pt>
                <c:pt idx="441">
                  <c:v>35.86</c:v>
                </c:pt>
                <c:pt idx="442">
                  <c:v>35.840000000000003</c:v>
                </c:pt>
                <c:pt idx="443">
                  <c:v>35.82</c:v>
                </c:pt>
                <c:pt idx="444">
                  <c:v>35.81</c:v>
                </c:pt>
                <c:pt idx="445">
                  <c:v>35.79</c:v>
                </c:pt>
                <c:pt idx="446">
                  <c:v>35.770000000000003</c:v>
                </c:pt>
                <c:pt idx="447">
                  <c:v>35.75</c:v>
                </c:pt>
                <c:pt idx="448">
                  <c:v>35.729999999999997</c:v>
                </c:pt>
                <c:pt idx="449">
                  <c:v>35.72</c:v>
                </c:pt>
                <c:pt idx="450">
                  <c:v>35.700000000000003</c:v>
                </c:pt>
                <c:pt idx="451">
                  <c:v>35.68</c:v>
                </c:pt>
                <c:pt idx="452">
                  <c:v>35.659999999999997</c:v>
                </c:pt>
                <c:pt idx="453">
                  <c:v>35.65</c:v>
                </c:pt>
                <c:pt idx="454">
                  <c:v>35.630000000000003</c:v>
                </c:pt>
                <c:pt idx="455">
                  <c:v>35.61</c:v>
                </c:pt>
                <c:pt idx="456">
                  <c:v>35.590000000000003</c:v>
                </c:pt>
                <c:pt idx="457">
                  <c:v>35.57</c:v>
                </c:pt>
                <c:pt idx="458">
                  <c:v>35.549999999999997</c:v>
                </c:pt>
                <c:pt idx="459">
                  <c:v>35.53</c:v>
                </c:pt>
                <c:pt idx="460">
                  <c:v>35.51</c:v>
                </c:pt>
                <c:pt idx="461">
                  <c:v>35.49</c:v>
                </c:pt>
                <c:pt idx="462">
                  <c:v>35.479999999999997</c:v>
                </c:pt>
                <c:pt idx="463">
                  <c:v>35.46</c:v>
                </c:pt>
                <c:pt idx="464">
                  <c:v>35.44</c:v>
                </c:pt>
                <c:pt idx="465">
                  <c:v>35.42</c:v>
                </c:pt>
                <c:pt idx="466">
                  <c:v>35.409999999999997</c:v>
                </c:pt>
                <c:pt idx="467">
                  <c:v>35.39</c:v>
                </c:pt>
                <c:pt idx="468">
                  <c:v>35.369999999999997</c:v>
                </c:pt>
                <c:pt idx="469">
                  <c:v>35.340000000000003</c:v>
                </c:pt>
                <c:pt idx="470">
                  <c:v>35.33</c:v>
                </c:pt>
                <c:pt idx="471">
                  <c:v>35.31</c:v>
                </c:pt>
                <c:pt idx="472">
                  <c:v>35.28</c:v>
                </c:pt>
                <c:pt idx="473">
                  <c:v>35.270000000000003</c:v>
                </c:pt>
                <c:pt idx="474">
                  <c:v>35.24</c:v>
                </c:pt>
                <c:pt idx="475">
                  <c:v>35.229999999999997</c:v>
                </c:pt>
                <c:pt idx="476">
                  <c:v>35.21</c:v>
                </c:pt>
                <c:pt idx="477">
                  <c:v>35.19</c:v>
                </c:pt>
                <c:pt idx="478">
                  <c:v>35.17</c:v>
                </c:pt>
                <c:pt idx="479">
                  <c:v>35.14</c:v>
                </c:pt>
                <c:pt idx="480">
                  <c:v>35.11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64896"/>
        <c:axId val="198065472"/>
      </c:scatterChart>
      <c:valAx>
        <c:axId val="1980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065472"/>
        <c:crosses val="autoZero"/>
        <c:crossBetween val="midCat"/>
      </c:valAx>
      <c:valAx>
        <c:axId val="19806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064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278130</xdr:colOff>
      <xdr:row>14</xdr:row>
      <xdr:rowOff>34290</xdr:rowOff>
    </xdr:from>
    <xdr:to>
      <xdr:col>9</xdr:col>
      <xdr:colOff>411480</xdr:colOff>
      <xdr:row>27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28</xdr:row>
      <xdr:rowOff>144780</xdr:rowOff>
    </xdr:from>
    <xdr:to>
      <xdr:col>16</xdr:col>
      <xdr:colOff>342900</xdr:colOff>
      <xdr:row>43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201930</xdr:colOff>
      <xdr:row>17</xdr:row>
      <xdr:rowOff>125730</xdr:rowOff>
    </xdr:from>
    <xdr:to>
      <xdr:col>13</xdr:col>
      <xdr:colOff>506730</xdr:colOff>
      <xdr:row>32</xdr:row>
      <xdr:rowOff>125730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27</xdr:row>
      <xdr:rowOff>102870</xdr:rowOff>
    </xdr:from>
    <xdr:to>
      <xdr:col>14</xdr:col>
      <xdr:colOff>297180</xdr:colOff>
      <xdr:row>42</xdr:row>
      <xdr:rowOff>102870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13</xdr:row>
      <xdr:rowOff>118110</xdr:rowOff>
    </xdr:from>
    <xdr:to>
      <xdr:col>13</xdr:col>
      <xdr:colOff>289560</xdr:colOff>
      <xdr:row>28</xdr:row>
      <xdr:rowOff>118110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26</xdr:row>
      <xdr:rowOff>140970</xdr:rowOff>
    </xdr:from>
    <xdr:to>
      <xdr:col>17</xdr:col>
      <xdr:colOff>209550</xdr:colOff>
      <xdr:row>41</xdr:row>
      <xdr:rowOff>140970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17</xdr:row>
      <xdr:rowOff>125730</xdr:rowOff>
    </xdr:from>
    <xdr:to>
      <xdr:col>14</xdr:col>
      <xdr:colOff>95250</xdr:colOff>
      <xdr:row>32</xdr:row>
      <xdr:rowOff>125730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110490</xdr:colOff>
      <xdr:row>20</xdr:row>
      <xdr:rowOff>171450</xdr:rowOff>
    </xdr:from>
    <xdr:to>
      <xdr:col>15</xdr:col>
      <xdr:colOff>525780</xdr:colOff>
      <xdr:row>41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289560</xdr:colOff>
      <xdr:row>87</xdr:row>
      <xdr:rowOff>167640</xdr:rowOff>
    </xdr:from>
    <xdr:to>
      <xdr:col>18</xdr:col>
      <xdr:colOff>518160</xdr:colOff>
      <xdr:row>142</xdr:row>
      <xdr:rowOff>167640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7160" y="16078200"/>
          <a:ext cx="7543800" cy="10058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</xdr:colOff>
      <xdr:row>30</xdr:row>
      <xdr:rowOff>41910</xdr:rowOff>
    </xdr:from>
    <xdr:to>
      <xdr:col>9</xdr:col>
      <xdr:colOff>266700</xdr:colOff>
      <xdr:row>45</xdr:row>
      <xdr:rowOff>41910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297180</xdr:colOff>
      <xdr:row>20</xdr:row>
      <xdr:rowOff>26670</xdr:rowOff>
    </xdr:from>
    <xdr:to>
      <xdr:col>13</xdr:col>
      <xdr:colOff>601980</xdr:colOff>
      <xdr:row>35</xdr:row>
      <xdr:rowOff>26670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2"/>
  <sheetViews>
    <sheetView workbookViewId="0">
      <selection activeCell="H12" sqref="H12"/>
    </sheetView>
  </sheetViews>
  <sheetFormatPr defaultRowHeight="14.4" x14ac:dyDescent="0.3"/>
  <sheetData>
    <row r="2" spans="1:7" s="2" customFormat="1" x14ac:dyDescent="0.3">
      <c r="A2" s="3" t="s">
        <v>5</v>
      </c>
    </row>
    <row r="3" spans="1:7" s="2" customFormat="1" x14ac:dyDescent="0.3">
      <c r="A3" s="3" t="s">
        <v>6</v>
      </c>
    </row>
    <row r="4" spans="1:7" s="2" customFormat="1" x14ac:dyDescent="0.3">
      <c r="A4" s="3" t="s">
        <v>15</v>
      </c>
    </row>
    <row r="5" spans="1:7" s="2" customFormat="1" x14ac:dyDescent="0.3">
      <c r="A5" s="3" t="s">
        <v>18</v>
      </c>
    </row>
    <row r="6" spans="1:7" s="2" customFormat="1" x14ac:dyDescent="0.3">
      <c r="A6" s="3" t="s">
        <v>0</v>
      </c>
    </row>
    <row r="7" spans="1:7" s="2" customFormat="1" x14ac:dyDescent="0.3">
      <c r="A7" s="3" t="s">
        <v>8</v>
      </c>
    </row>
    <row r="8" spans="1:7" s="2" customFormat="1" x14ac:dyDescent="0.3">
      <c r="A8" s="3" t="s">
        <v>1</v>
      </c>
    </row>
    <row r="9" spans="1:7" s="2" customFormat="1" x14ac:dyDescent="0.3">
      <c r="A9" s="3" t="s">
        <v>17</v>
      </c>
      <c r="E9" s="2" t="s">
        <v>16</v>
      </c>
    </row>
    <row r="10" spans="1:7" s="2" customFormat="1" x14ac:dyDescent="0.3">
      <c r="A10" s="3"/>
    </row>
    <row r="11" spans="1:7" s="2" customFormat="1" x14ac:dyDescent="0.3">
      <c r="B11" s="2" t="s">
        <v>63</v>
      </c>
      <c r="C11" s="2" t="s">
        <v>2</v>
      </c>
      <c r="D11" s="1" t="s">
        <v>2</v>
      </c>
    </row>
    <row r="12" spans="1:7" s="2" customFormat="1" x14ac:dyDescent="0.3">
      <c r="C12" s="2" t="s">
        <v>3</v>
      </c>
      <c r="D12" s="1" t="s">
        <v>13</v>
      </c>
      <c r="G12" s="2" t="s">
        <v>12</v>
      </c>
    </row>
    <row r="13" spans="1:7" s="2" customFormat="1" x14ac:dyDescent="0.3">
      <c r="C13" s="2" t="s">
        <v>4</v>
      </c>
      <c r="D13" s="1" t="s">
        <v>14</v>
      </c>
    </row>
    <row r="15" spans="1:7" x14ac:dyDescent="0.3">
      <c r="B15">
        <v>0</v>
      </c>
      <c r="C15">
        <v>28.28</v>
      </c>
      <c r="D15">
        <f>C15-18.62</f>
        <v>9.66</v>
      </c>
    </row>
    <row r="16" spans="1:7" x14ac:dyDescent="0.3">
      <c r="B16">
        <v>0.25</v>
      </c>
      <c r="C16">
        <v>28.27</v>
      </c>
      <c r="D16" s="2">
        <f t="shared" ref="D16:D79" si="0">C16-18.62</f>
        <v>9.6499999999999986</v>
      </c>
    </row>
    <row r="17" spans="2:4" x14ac:dyDescent="0.3">
      <c r="B17">
        <v>0.5</v>
      </c>
      <c r="C17">
        <v>28.27</v>
      </c>
      <c r="D17" s="2">
        <f t="shared" si="0"/>
        <v>9.6499999999999986</v>
      </c>
    </row>
    <row r="18" spans="2:4" x14ac:dyDescent="0.3">
      <c r="B18">
        <v>0.75</v>
      </c>
      <c r="C18">
        <v>28.26</v>
      </c>
      <c r="D18" s="2">
        <f t="shared" si="0"/>
        <v>9.64</v>
      </c>
    </row>
    <row r="19" spans="2:4" x14ac:dyDescent="0.3">
      <c r="B19">
        <v>1</v>
      </c>
      <c r="C19">
        <v>28.26</v>
      </c>
      <c r="D19" s="2">
        <f t="shared" si="0"/>
        <v>9.64</v>
      </c>
    </row>
    <row r="20" spans="2:4" x14ac:dyDescent="0.3">
      <c r="B20">
        <v>1.25</v>
      </c>
      <c r="C20">
        <v>28.26</v>
      </c>
      <c r="D20" s="2">
        <f t="shared" si="0"/>
        <v>9.64</v>
      </c>
    </row>
    <row r="21" spans="2:4" x14ac:dyDescent="0.3">
      <c r="B21">
        <v>1.5</v>
      </c>
      <c r="C21">
        <v>28.26</v>
      </c>
      <c r="D21" s="2">
        <f t="shared" si="0"/>
        <v>9.64</v>
      </c>
    </row>
    <row r="22" spans="2:4" x14ac:dyDescent="0.3">
      <c r="B22">
        <v>1.75</v>
      </c>
      <c r="C22">
        <v>28.26</v>
      </c>
      <c r="D22" s="2">
        <f t="shared" si="0"/>
        <v>9.64</v>
      </c>
    </row>
    <row r="23" spans="2:4" x14ac:dyDescent="0.3">
      <c r="B23">
        <v>2</v>
      </c>
      <c r="C23">
        <v>28.26</v>
      </c>
      <c r="D23" s="2">
        <f>C23-18.62</f>
        <v>9.64</v>
      </c>
    </row>
    <row r="24" spans="2:4" x14ac:dyDescent="0.3">
      <c r="B24">
        <v>2.25</v>
      </c>
      <c r="C24">
        <v>28.25</v>
      </c>
      <c r="D24" s="2">
        <f t="shared" si="0"/>
        <v>9.629999999999999</v>
      </c>
    </row>
    <row r="25" spans="2:4" x14ac:dyDescent="0.3">
      <c r="B25">
        <v>2.5</v>
      </c>
      <c r="C25">
        <v>28.25</v>
      </c>
      <c r="D25" s="2">
        <f t="shared" si="0"/>
        <v>9.629999999999999</v>
      </c>
    </row>
    <row r="26" spans="2:4" x14ac:dyDescent="0.3">
      <c r="B26">
        <v>2.75</v>
      </c>
      <c r="C26">
        <v>28.25</v>
      </c>
      <c r="D26" s="2">
        <f t="shared" si="0"/>
        <v>9.629999999999999</v>
      </c>
    </row>
    <row r="27" spans="2:4" x14ac:dyDescent="0.3">
      <c r="B27">
        <v>3</v>
      </c>
      <c r="C27">
        <v>28.24</v>
      </c>
      <c r="D27" s="2">
        <f t="shared" si="0"/>
        <v>9.6199999999999974</v>
      </c>
    </row>
    <row r="28" spans="2:4" x14ac:dyDescent="0.3">
      <c r="B28">
        <v>3.25</v>
      </c>
      <c r="C28">
        <v>28.24</v>
      </c>
      <c r="D28" s="2">
        <f t="shared" si="0"/>
        <v>9.6199999999999974</v>
      </c>
    </row>
    <row r="29" spans="2:4" x14ac:dyDescent="0.3">
      <c r="B29">
        <v>3.5</v>
      </c>
      <c r="C29">
        <v>28.24</v>
      </c>
      <c r="D29" s="2">
        <f t="shared" si="0"/>
        <v>9.6199999999999974</v>
      </c>
    </row>
    <row r="30" spans="2:4" x14ac:dyDescent="0.3">
      <c r="B30">
        <v>3.75</v>
      </c>
      <c r="C30">
        <v>28.23</v>
      </c>
      <c r="D30" s="2">
        <f t="shared" si="0"/>
        <v>9.61</v>
      </c>
    </row>
    <row r="31" spans="2:4" x14ac:dyDescent="0.3">
      <c r="B31">
        <v>4</v>
      </c>
      <c r="C31">
        <v>28.23</v>
      </c>
      <c r="D31" s="2">
        <f t="shared" si="0"/>
        <v>9.61</v>
      </c>
    </row>
    <row r="32" spans="2:4" x14ac:dyDescent="0.3">
      <c r="B32">
        <v>4.25</v>
      </c>
      <c r="C32">
        <v>28.23</v>
      </c>
      <c r="D32" s="2">
        <f t="shared" si="0"/>
        <v>9.61</v>
      </c>
    </row>
    <row r="33" spans="2:4" x14ac:dyDescent="0.3">
      <c r="B33">
        <v>4.5</v>
      </c>
      <c r="C33">
        <v>28.22</v>
      </c>
      <c r="D33" s="2">
        <f t="shared" si="0"/>
        <v>9.5999999999999979</v>
      </c>
    </row>
    <row r="34" spans="2:4" x14ac:dyDescent="0.3">
      <c r="B34">
        <v>4.75</v>
      </c>
      <c r="C34">
        <v>28.22</v>
      </c>
      <c r="D34" s="2">
        <f t="shared" si="0"/>
        <v>9.5999999999999979</v>
      </c>
    </row>
    <row r="35" spans="2:4" x14ac:dyDescent="0.3">
      <c r="B35">
        <v>5</v>
      </c>
      <c r="C35">
        <v>28.22</v>
      </c>
      <c r="D35" s="2">
        <f t="shared" si="0"/>
        <v>9.5999999999999979</v>
      </c>
    </row>
    <row r="36" spans="2:4" x14ac:dyDescent="0.3">
      <c r="B36">
        <v>5.25</v>
      </c>
      <c r="C36">
        <v>28.22</v>
      </c>
      <c r="D36" s="2">
        <f t="shared" si="0"/>
        <v>9.5999999999999979</v>
      </c>
    </row>
    <row r="37" spans="2:4" x14ac:dyDescent="0.3">
      <c r="B37">
        <v>5.5</v>
      </c>
      <c r="C37">
        <v>28.21</v>
      </c>
      <c r="D37" s="2">
        <f t="shared" si="0"/>
        <v>9.59</v>
      </c>
    </row>
    <row r="38" spans="2:4" x14ac:dyDescent="0.3">
      <c r="B38">
        <v>5.75</v>
      </c>
      <c r="C38">
        <v>28.21</v>
      </c>
      <c r="D38" s="2">
        <f t="shared" si="0"/>
        <v>9.59</v>
      </c>
    </row>
    <row r="39" spans="2:4" x14ac:dyDescent="0.3">
      <c r="B39">
        <v>6</v>
      </c>
      <c r="C39">
        <v>28.21</v>
      </c>
      <c r="D39" s="2">
        <f t="shared" si="0"/>
        <v>9.59</v>
      </c>
    </row>
    <row r="40" spans="2:4" x14ac:dyDescent="0.3">
      <c r="B40">
        <v>6.25</v>
      </c>
      <c r="C40">
        <v>28.21</v>
      </c>
      <c r="D40" s="2">
        <f t="shared" si="0"/>
        <v>9.59</v>
      </c>
    </row>
    <row r="41" spans="2:4" x14ac:dyDescent="0.3">
      <c r="B41">
        <v>6.5</v>
      </c>
      <c r="C41">
        <v>28.21</v>
      </c>
      <c r="D41" s="2">
        <f t="shared" si="0"/>
        <v>9.59</v>
      </c>
    </row>
    <row r="42" spans="2:4" x14ac:dyDescent="0.3">
      <c r="B42">
        <v>6.75</v>
      </c>
      <c r="C42">
        <v>28.21</v>
      </c>
      <c r="D42" s="2">
        <f t="shared" si="0"/>
        <v>9.59</v>
      </c>
    </row>
    <row r="43" spans="2:4" x14ac:dyDescent="0.3">
      <c r="B43">
        <v>7</v>
      </c>
      <c r="C43">
        <v>28.21</v>
      </c>
      <c r="D43" s="2">
        <f t="shared" si="0"/>
        <v>9.59</v>
      </c>
    </row>
    <row r="44" spans="2:4" x14ac:dyDescent="0.3">
      <c r="B44">
        <v>7.25</v>
      </c>
      <c r="C44">
        <v>28.2</v>
      </c>
      <c r="D44" s="2">
        <f t="shared" si="0"/>
        <v>9.5799999999999983</v>
      </c>
    </row>
    <row r="45" spans="2:4" x14ac:dyDescent="0.3">
      <c r="B45">
        <v>7.5</v>
      </c>
      <c r="C45">
        <v>28.2</v>
      </c>
      <c r="D45" s="2">
        <f t="shared" si="0"/>
        <v>9.5799999999999983</v>
      </c>
    </row>
    <row r="46" spans="2:4" x14ac:dyDescent="0.3">
      <c r="B46">
        <v>7.75</v>
      </c>
      <c r="C46">
        <v>28.2</v>
      </c>
      <c r="D46" s="2">
        <f t="shared" si="0"/>
        <v>9.5799999999999983</v>
      </c>
    </row>
    <row r="47" spans="2:4" x14ac:dyDescent="0.3">
      <c r="B47">
        <v>8</v>
      </c>
      <c r="C47">
        <v>28.2</v>
      </c>
      <c r="D47" s="2">
        <f t="shared" si="0"/>
        <v>9.5799999999999983</v>
      </c>
    </row>
    <row r="48" spans="2:4" x14ac:dyDescent="0.3">
      <c r="B48">
        <v>8.25</v>
      </c>
      <c r="C48">
        <v>28.2</v>
      </c>
      <c r="D48" s="2">
        <f t="shared" si="0"/>
        <v>9.5799999999999983</v>
      </c>
    </row>
    <row r="49" spans="2:4" x14ac:dyDescent="0.3">
      <c r="B49">
        <v>8.5</v>
      </c>
      <c r="C49">
        <v>28.19</v>
      </c>
      <c r="D49" s="2">
        <f t="shared" si="0"/>
        <v>9.57</v>
      </c>
    </row>
    <row r="50" spans="2:4" x14ac:dyDescent="0.3">
      <c r="B50">
        <v>8.75</v>
      </c>
      <c r="C50">
        <v>28.19</v>
      </c>
      <c r="D50" s="2">
        <f t="shared" si="0"/>
        <v>9.57</v>
      </c>
    </row>
    <row r="51" spans="2:4" x14ac:dyDescent="0.3">
      <c r="B51">
        <v>9</v>
      </c>
      <c r="C51">
        <v>28.19</v>
      </c>
      <c r="D51" s="2">
        <f t="shared" si="0"/>
        <v>9.57</v>
      </c>
    </row>
    <row r="52" spans="2:4" x14ac:dyDescent="0.3">
      <c r="B52">
        <v>9.25</v>
      </c>
      <c r="C52">
        <v>28.19</v>
      </c>
      <c r="D52" s="2">
        <f t="shared" si="0"/>
        <v>9.57</v>
      </c>
    </row>
    <row r="53" spans="2:4" x14ac:dyDescent="0.3">
      <c r="B53">
        <v>9.5</v>
      </c>
      <c r="C53">
        <v>28.18</v>
      </c>
      <c r="D53" s="2">
        <f t="shared" si="0"/>
        <v>9.5599999999999987</v>
      </c>
    </row>
    <row r="54" spans="2:4" x14ac:dyDescent="0.3">
      <c r="B54">
        <v>9.75</v>
      </c>
      <c r="C54">
        <v>28.18</v>
      </c>
      <c r="D54" s="2">
        <f t="shared" si="0"/>
        <v>9.5599999999999987</v>
      </c>
    </row>
    <row r="55" spans="2:4" x14ac:dyDescent="0.3">
      <c r="B55">
        <v>10</v>
      </c>
      <c r="C55">
        <v>28.17</v>
      </c>
      <c r="D55" s="2">
        <f t="shared" si="0"/>
        <v>9.5500000000000007</v>
      </c>
    </row>
    <row r="56" spans="2:4" x14ac:dyDescent="0.3">
      <c r="B56">
        <v>10.25</v>
      </c>
      <c r="C56">
        <v>28.17</v>
      </c>
      <c r="D56" s="2">
        <f t="shared" si="0"/>
        <v>9.5500000000000007</v>
      </c>
    </row>
    <row r="57" spans="2:4" x14ac:dyDescent="0.3">
      <c r="B57">
        <v>10.5</v>
      </c>
      <c r="C57">
        <v>28.17</v>
      </c>
      <c r="D57" s="2">
        <f t="shared" si="0"/>
        <v>9.5500000000000007</v>
      </c>
    </row>
    <row r="58" spans="2:4" x14ac:dyDescent="0.3">
      <c r="B58">
        <v>10.75</v>
      </c>
      <c r="C58">
        <v>28.17</v>
      </c>
      <c r="D58" s="2">
        <f t="shared" si="0"/>
        <v>9.5500000000000007</v>
      </c>
    </row>
    <row r="59" spans="2:4" x14ac:dyDescent="0.3">
      <c r="B59">
        <v>11</v>
      </c>
      <c r="C59">
        <v>28.17</v>
      </c>
      <c r="D59" s="2">
        <f t="shared" si="0"/>
        <v>9.5500000000000007</v>
      </c>
    </row>
    <row r="60" spans="2:4" x14ac:dyDescent="0.3">
      <c r="B60">
        <v>11.25</v>
      </c>
      <c r="C60">
        <v>28.17</v>
      </c>
      <c r="D60" s="2">
        <f t="shared" si="0"/>
        <v>9.5500000000000007</v>
      </c>
    </row>
    <row r="61" spans="2:4" x14ac:dyDescent="0.3">
      <c r="B61">
        <v>11.5</v>
      </c>
      <c r="C61">
        <v>28.16</v>
      </c>
      <c r="D61" s="2">
        <f t="shared" si="0"/>
        <v>9.5399999999999991</v>
      </c>
    </row>
    <row r="62" spans="2:4" x14ac:dyDescent="0.3">
      <c r="B62">
        <v>11.75</v>
      </c>
      <c r="C62">
        <v>28.16</v>
      </c>
      <c r="D62" s="2">
        <f t="shared" si="0"/>
        <v>9.5399999999999991</v>
      </c>
    </row>
    <row r="63" spans="2:4" x14ac:dyDescent="0.3">
      <c r="B63">
        <v>12</v>
      </c>
      <c r="C63">
        <v>28.16</v>
      </c>
      <c r="D63" s="2">
        <f t="shared" si="0"/>
        <v>9.5399999999999991</v>
      </c>
    </row>
    <row r="64" spans="2:4" x14ac:dyDescent="0.3">
      <c r="B64">
        <v>12.25</v>
      </c>
      <c r="C64">
        <v>28.16</v>
      </c>
      <c r="D64" s="2">
        <f t="shared" si="0"/>
        <v>9.5399999999999991</v>
      </c>
    </row>
    <row r="65" spans="2:4" x14ac:dyDescent="0.3">
      <c r="B65">
        <v>12.5</v>
      </c>
      <c r="C65">
        <v>28.16</v>
      </c>
      <c r="D65" s="2">
        <f t="shared" si="0"/>
        <v>9.5399999999999991</v>
      </c>
    </row>
    <row r="66" spans="2:4" x14ac:dyDescent="0.3">
      <c r="B66">
        <v>12.75</v>
      </c>
      <c r="C66">
        <v>28.16</v>
      </c>
      <c r="D66" s="2">
        <f t="shared" si="0"/>
        <v>9.5399999999999991</v>
      </c>
    </row>
    <row r="67" spans="2:4" x14ac:dyDescent="0.3">
      <c r="B67">
        <v>13</v>
      </c>
      <c r="C67">
        <v>28.15</v>
      </c>
      <c r="D67" s="2">
        <f t="shared" si="0"/>
        <v>9.5299999999999976</v>
      </c>
    </row>
    <row r="68" spans="2:4" x14ac:dyDescent="0.3">
      <c r="B68">
        <v>13.25</v>
      </c>
      <c r="C68">
        <v>28.15</v>
      </c>
      <c r="D68" s="2">
        <f t="shared" si="0"/>
        <v>9.5299999999999976</v>
      </c>
    </row>
    <row r="69" spans="2:4" x14ac:dyDescent="0.3">
      <c r="B69">
        <v>13.5</v>
      </c>
      <c r="C69">
        <v>28.15</v>
      </c>
      <c r="D69" s="2">
        <f t="shared" si="0"/>
        <v>9.5299999999999976</v>
      </c>
    </row>
    <row r="70" spans="2:4" x14ac:dyDescent="0.3">
      <c r="B70">
        <v>13.75</v>
      </c>
      <c r="C70">
        <v>28.15</v>
      </c>
      <c r="D70" s="2">
        <f t="shared" si="0"/>
        <v>9.5299999999999976</v>
      </c>
    </row>
    <row r="71" spans="2:4" x14ac:dyDescent="0.3">
      <c r="B71">
        <v>14</v>
      </c>
      <c r="C71">
        <v>28.14</v>
      </c>
      <c r="D71" s="2">
        <f t="shared" si="0"/>
        <v>9.52</v>
      </c>
    </row>
    <row r="72" spans="2:4" x14ac:dyDescent="0.3">
      <c r="B72">
        <v>14.25</v>
      </c>
      <c r="C72">
        <v>28.14</v>
      </c>
      <c r="D72" s="2">
        <f t="shared" si="0"/>
        <v>9.52</v>
      </c>
    </row>
    <row r="73" spans="2:4" x14ac:dyDescent="0.3">
      <c r="B73">
        <v>14.5</v>
      </c>
      <c r="C73">
        <v>28.14</v>
      </c>
      <c r="D73" s="2">
        <f t="shared" si="0"/>
        <v>9.52</v>
      </c>
    </row>
    <row r="74" spans="2:4" x14ac:dyDescent="0.3">
      <c r="B74">
        <v>14.75</v>
      </c>
      <c r="C74">
        <v>28.14</v>
      </c>
      <c r="D74" s="2">
        <f t="shared" si="0"/>
        <v>9.52</v>
      </c>
    </row>
    <row r="75" spans="2:4" x14ac:dyDescent="0.3">
      <c r="B75">
        <v>15</v>
      </c>
      <c r="C75">
        <v>28.14</v>
      </c>
      <c r="D75" s="2">
        <f t="shared" si="0"/>
        <v>9.52</v>
      </c>
    </row>
    <row r="76" spans="2:4" x14ac:dyDescent="0.3">
      <c r="B76">
        <v>15.25</v>
      </c>
      <c r="C76">
        <v>28.13</v>
      </c>
      <c r="D76" s="2">
        <f t="shared" si="0"/>
        <v>9.509999999999998</v>
      </c>
    </row>
    <row r="77" spans="2:4" x14ac:dyDescent="0.3">
      <c r="B77">
        <v>15.5</v>
      </c>
      <c r="C77">
        <v>28.13</v>
      </c>
      <c r="D77" s="2">
        <f t="shared" si="0"/>
        <v>9.509999999999998</v>
      </c>
    </row>
    <row r="78" spans="2:4" x14ac:dyDescent="0.3">
      <c r="B78">
        <v>15.75</v>
      </c>
      <c r="C78">
        <v>28.13</v>
      </c>
      <c r="D78" s="2">
        <f t="shared" si="0"/>
        <v>9.509999999999998</v>
      </c>
    </row>
    <row r="79" spans="2:4" x14ac:dyDescent="0.3">
      <c r="B79">
        <v>16</v>
      </c>
      <c r="C79">
        <v>28.12</v>
      </c>
      <c r="D79" s="2">
        <f t="shared" si="0"/>
        <v>9.5</v>
      </c>
    </row>
    <row r="80" spans="2:4" x14ac:dyDescent="0.3">
      <c r="B80">
        <v>16.25</v>
      </c>
      <c r="C80">
        <v>28.12</v>
      </c>
      <c r="D80" s="2">
        <f t="shared" ref="D80:D137" si="1">C80-18.62</f>
        <v>9.5</v>
      </c>
    </row>
    <row r="81" spans="2:4" x14ac:dyDescent="0.3">
      <c r="B81">
        <v>16.5</v>
      </c>
      <c r="C81">
        <v>28.12</v>
      </c>
      <c r="D81" s="2">
        <f t="shared" si="1"/>
        <v>9.5</v>
      </c>
    </row>
    <row r="82" spans="2:4" x14ac:dyDescent="0.3">
      <c r="B82">
        <v>16.75</v>
      </c>
      <c r="C82">
        <v>28.12</v>
      </c>
      <c r="D82" s="2">
        <f t="shared" si="1"/>
        <v>9.5</v>
      </c>
    </row>
    <row r="83" spans="2:4" x14ac:dyDescent="0.3">
      <c r="B83">
        <v>17</v>
      </c>
      <c r="C83">
        <v>28.11</v>
      </c>
      <c r="D83" s="2">
        <f t="shared" si="1"/>
        <v>9.4899999999999984</v>
      </c>
    </row>
    <row r="84" spans="2:4" x14ac:dyDescent="0.3">
      <c r="B84">
        <v>17.25</v>
      </c>
      <c r="C84">
        <v>28.11</v>
      </c>
      <c r="D84" s="2">
        <f t="shared" si="1"/>
        <v>9.4899999999999984</v>
      </c>
    </row>
    <row r="85" spans="2:4" x14ac:dyDescent="0.3">
      <c r="B85">
        <v>17.5</v>
      </c>
      <c r="C85">
        <v>28.11</v>
      </c>
      <c r="D85" s="2">
        <f t="shared" si="1"/>
        <v>9.4899999999999984</v>
      </c>
    </row>
    <row r="86" spans="2:4" x14ac:dyDescent="0.3">
      <c r="B86">
        <v>17.75</v>
      </c>
      <c r="C86">
        <v>28.11</v>
      </c>
      <c r="D86" s="2">
        <f t="shared" si="1"/>
        <v>9.4899999999999984</v>
      </c>
    </row>
    <row r="87" spans="2:4" x14ac:dyDescent="0.3">
      <c r="B87">
        <v>18</v>
      </c>
      <c r="C87">
        <v>28.11</v>
      </c>
      <c r="D87" s="2">
        <f t="shared" si="1"/>
        <v>9.4899999999999984</v>
      </c>
    </row>
    <row r="88" spans="2:4" x14ac:dyDescent="0.3">
      <c r="B88">
        <v>18.25</v>
      </c>
      <c r="C88">
        <v>28.1</v>
      </c>
      <c r="D88" s="2">
        <f t="shared" si="1"/>
        <v>9.48</v>
      </c>
    </row>
    <row r="89" spans="2:4" x14ac:dyDescent="0.3">
      <c r="B89">
        <v>18.5</v>
      </c>
      <c r="C89">
        <v>28.1</v>
      </c>
      <c r="D89" s="2">
        <f t="shared" si="1"/>
        <v>9.48</v>
      </c>
    </row>
    <row r="90" spans="2:4" x14ac:dyDescent="0.3">
      <c r="B90">
        <v>18.75</v>
      </c>
      <c r="C90">
        <v>28.1</v>
      </c>
      <c r="D90" s="2">
        <f t="shared" si="1"/>
        <v>9.48</v>
      </c>
    </row>
    <row r="91" spans="2:4" x14ac:dyDescent="0.3">
      <c r="B91">
        <v>19</v>
      </c>
      <c r="C91">
        <v>28.1</v>
      </c>
      <c r="D91" s="2">
        <f t="shared" si="1"/>
        <v>9.48</v>
      </c>
    </row>
    <row r="92" spans="2:4" x14ac:dyDescent="0.3">
      <c r="B92">
        <v>19.25</v>
      </c>
      <c r="C92">
        <v>28.1</v>
      </c>
      <c r="D92" s="2">
        <f t="shared" si="1"/>
        <v>9.48</v>
      </c>
    </row>
    <row r="93" spans="2:4" x14ac:dyDescent="0.3">
      <c r="B93">
        <v>19.5</v>
      </c>
      <c r="C93">
        <v>28.1</v>
      </c>
      <c r="D93" s="2">
        <f t="shared" si="1"/>
        <v>9.48</v>
      </c>
    </row>
    <row r="94" spans="2:4" x14ac:dyDescent="0.3">
      <c r="B94">
        <v>19.75</v>
      </c>
      <c r="C94">
        <v>28.09</v>
      </c>
      <c r="D94" s="2">
        <f t="shared" si="1"/>
        <v>9.4699999999999989</v>
      </c>
    </row>
    <row r="95" spans="2:4" x14ac:dyDescent="0.3">
      <c r="B95">
        <v>20</v>
      </c>
      <c r="C95">
        <v>28.09</v>
      </c>
      <c r="D95" s="2">
        <f t="shared" si="1"/>
        <v>9.4699999999999989</v>
      </c>
    </row>
    <row r="96" spans="2:4" x14ac:dyDescent="0.3">
      <c r="B96">
        <v>20.25</v>
      </c>
      <c r="C96">
        <v>28.09</v>
      </c>
      <c r="D96" s="2">
        <f t="shared" si="1"/>
        <v>9.4699999999999989</v>
      </c>
    </row>
    <row r="97" spans="2:4" x14ac:dyDescent="0.3">
      <c r="B97">
        <v>20.5</v>
      </c>
      <c r="C97">
        <v>28.09</v>
      </c>
      <c r="D97" s="2">
        <f t="shared" si="1"/>
        <v>9.4699999999999989</v>
      </c>
    </row>
    <row r="98" spans="2:4" x14ac:dyDescent="0.3">
      <c r="B98">
        <v>20.75</v>
      </c>
      <c r="C98">
        <v>28.09</v>
      </c>
      <c r="D98" s="2">
        <f t="shared" si="1"/>
        <v>9.4699999999999989</v>
      </c>
    </row>
    <row r="99" spans="2:4" x14ac:dyDescent="0.3">
      <c r="B99">
        <v>21</v>
      </c>
      <c r="C99">
        <v>28.08</v>
      </c>
      <c r="D99" s="2">
        <f t="shared" si="1"/>
        <v>9.4599999999999973</v>
      </c>
    </row>
    <row r="100" spans="2:4" x14ac:dyDescent="0.3">
      <c r="B100">
        <v>21.25</v>
      </c>
      <c r="C100">
        <v>28.08</v>
      </c>
      <c r="D100" s="2">
        <f t="shared" si="1"/>
        <v>9.4599999999999973</v>
      </c>
    </row>
    <row r="101" spans="2:4" x14ac:dyDescent="0.3">
      <c r="B101">
        <v>21.5</v>
      </c>
      <c r="C101">
        <v>28.08</v>
      </c>
      <c r="D101" s="2">
        <f t="shared" si="1"/>
        <v>9.4599999999999973</v>
      </c>
    </row>
    <row r="102" spans="2:4" x14ac:dyDescent="0.3">
      <c r="B102">
        <v>21.75</v>
      </c>
      <c r="C102">
        <v>28.08</v>
      </c>
      <c r="D102" s="2">
        <f t="shared" si="1"/>
        <v>9.4599999999999973</v>
      </c>
    </row>
    <row r="103" spans="2:4" x14ac:dyDescent="0.3">
      <c r="B103">
        <v>22</v>
      </c>
      <c r="C103">
        <v>28.07</v>
      </c>
      <c r="D103" s="2">
        <f t="shared" si="1"/>
        <v>9.4499999999999993</v>
      </c>
    </row>
    <row r="104" spans="2:4" x14ac:dyDescent="0.3">
      <c r="B104">
        <v>22.25</v>
      </c>
      <c r="C104">
        <v>28.07</v>
      </c>
      <c r="D104" s="2">
        <f t="shared" si="1"/>
        <v>9.4499999999999993</v>
      </c>
    </row>
    <row r="105" spans="2:4" x14ac:dyDescent="0.3">
      <c r="B105">
        <v>22.5</v>
      </c>
      <c r="C105">
        <v>28.07</v>
      </c>
      <c r="D105" s="2">
        <f t="shared" si="1"/>
        <v>9.4499999999999993</v>
      </c>
    </row>
    <row r="106" spans="2:4" x14ac:dyDescent="0.3">
      <c r="B106">
        <v>22.75</v>
      </c>
      <c r="C106">
        <v>28.07</v>
      </c>
      <c r="D106" s="2">
        <f t="shared" si="1"/>
        <v>9.4499999999999993</v>
      </c>
    </row>
    <row r="107" spans="2:4" x14ac:dyDescent="0.3">
      <c r="B107">
        <v>23</v>
      </c>
      <c r="C107">
        <v>28.06</v>
      </c>
      <c r="D107" s="2">
        <f t="shared" si="1"/>
        <v>9.4399999999999977</v>
      </c>
    </row>
    <row r="108" spans="2:4" x14ac:dyDescent="0.3">
      <c r="B108">
        <v>23.25</v>
      </c>
      <c r="C108">
        <v>28.06</v>
      </c>
      <c r="D108" s="2">
        <f t="shared" si="1"/>
        <v>9.4399999999999977</v>
      </c>
    </row>
    <row r="109" spans="2:4" x14ac:dyDescent="0.3">
      <c r="B109">
        <v>23.5</v>
      </c>
      <c r="C109">
        <v>28.06</v>
      </c>
      <c r="D109" s="2">
        <f t="shared" si="1"/>
        <v>9.4399999999999977</v>
      </c>
    </row>
    <row r="110" spans="2:4" x14ac:dyDescent="0.3">
      <c r="B110">
        <v>23.75</v>
      </c>
      <c r="C110">
        <v>28.06</v>
      </c>
      <c r="D110" s="2">
        <f t="shared" si="1"/>
        <v>9.4399999999999977</v>
      </c>
    </row>
    <row r="111" spans="2:4" x14ac:dyDescent="0.3">
      <c r="B111">
        <v>24</v>
      </c>
      <c r="C111">
        <v>28.05</v>
      </c>
      <c r="D111" s="2">
        <f t="shared" si="1"/>
        <v>9.43</v>
      </c>
    </row>
    <row r="112" spans="2:4" x14ac:dyDescent="0.3">
      <c r="B112">
        <v>24.25</v>
      </c>
      <c r="C112">
        <v>28.05</v>
      </c>
      <c r="D112" s="2">
        <f t="shared" si="1"/>
        <v>9.43</v>
      </c>
    </row>
    <row r="113" spans="2:13" x14ac:dyDescent="0.3">
      <c r="B113">
        <v>24.5</v>
      </c>
      <c r="C113">
        <v>28.05</v>
      </c>
      <c r="D113" s="2">
        <f t="shared" si="1"/>
        <v>9.43</v>
      </c>
    </row>
    <row r="114" spans="2:13" x14ac:dyDescent="0.3">
      <c r="B114">
        <v>24.75</v>
      </c>
      <c r="C114">
        <v>28.05</v>
      </c>
      <c r="D114" s="2">
        <f t="shared" si="1"/>
        <v>9.43</v>
      </c>
    </row>
    <row r="115" spans="2:13" x14ac:dyDescent="0.3">
      <c r="B115">
        <v>25</v>
      </c>
      <c r="C115">
        <v>28.04</v>
      </c>
      <c r="D115" s="2">
        <f t="shared" si="1"/>
        <v>9.4199999999999982</v>
      </c>
    </row>
    <row r="116" spans="2:13" x14ac:dyDescent="0.3">
      <c r="B116">
        <v>25.25</v>
      </c>
      <c r="C116">
        <v>28.04</v>
      </c>
      <c r="D116" s="2">
        <f t="shared" si="1"/>
        <v>9.4199999999999982</v>
      </c>
    </row>
    <row r="117" spans="2:13" x14ac:dyDescent="0.3">
      <c r="B117">
        <v>25.5</v>
      </c>
      <c r="C117">
        <v>28.04</v>
      </c>
      <c r="D117" s="2">
        <f t="shared" si="1"/>
        <v>9.4199999999999982</v>
      </c>
    </row>
    <row r="118" spans="2:13" x14ac:dyDescent="0.3">
      <c r="B118">
        <v>25.75</v>
      </c>
      <c r="C118">
        <v>28.04</v>
      </c>
      <c r="D118" s="2">
        <f t="shared" si="1"/>
        <v>9.4199999999999982</v>
      </c>
    </row>
    <row r="119" spans="2:13" x14ac:dyDescent="0.3">
      <c r="B119">
        <v>26</v>
      </c>
      <c r="C119">
        <v>28.03</v>
      </c>
      <c r="D119" s="2">
        <f t="shared" si="1"/>
        <v>9.41</v>
      </c>
    </row>
    <row r="120" spans="2:13" x14ac:dyDescent="0.3">
      <c r="B120">
        <v>26.25</v>
      </c>
      <c r="C120">
        <v>28.03</v>
      </c>
      <c r="D120" s="2">
        <f t="shared" si="1"/>
        <v>9.41</v>
      </c>
      <c r="J120" s="2"/>
      <c r="K120" s="2"/>
      <c r="L120" s="2"/>
      <c r="M120" s="2"/>
    </row>
    <row r="121" spans="2:13" x14ac:dyDescent="0.3">
      <c r="B121">
        <v>26.5</v>
      </c>
      <c r="C121">
        <v>28.03</v>
      </c>
      <c r="D121" s="2">
        <f t="shared" si="1"/>
        <v>9.41</v>
      </c>
      <c r="J121" s="2"/>
      <c r="K121" s="2"/>
      <c r="L121" s="2"/>
      <c r="M121" s="2"/>
    </row>
    <row r="122" spans="2:13" x14ac:dyDescent="0.3">
      <c r="B122">
        <v>26.75</v>
      </c>
      <c r="C122">
        <v>28.03</v>
      </c>
      <c r="D122" s="2">
        <f t="shared" si="1"/>
        <v>9.41</v>
      </c>
      <c r="J122" s="2"/>
      <c r="K122" s="2"/>
      <c r="L122" s="2"/>
      <c r="M122" s="2"/>
    </row>
    <row r="123" spans="2:13" x14ac:dyDescent="0.3">
      <c r="B123">
        <v>27</v>
      </c>
      <c r="C123">
        <v>28.03</v>
      </c>
      <c r="D123" s="2">
        <f t="shared" si="1"/>
        <v>9.41</v>
      </c>
      <c r="J123" s="2"/>
      <c r="K123" s="2"/>
      <c r="L123" s="2"/>
      <c r="M123" s="2"/>
    </row>
    <row r="124" spans="2:13" x14ac:dyDescent="0.3">
      <c r="B124">
        <v>27.25</v>
      </c>
      <c r="C124">
        <v>28.02</v>
      </c>
      <c r="D124" s="2">
        <f t="shared" si="1"/>
        <v>9.3999999999999986</v>
      </c>
      <c r="J124" s="2"/>
      <c r="K124" s="2"/>
      <c r="L124" s="2"/>
      <c r="M124" s="2"/>
    </row>
    <row r="125" spans="2:13" x14ac:dyDescent="0.3">
      <c r="B125">
        <v>27.5</v>
      </c>
      <c r="C125">
        <v>28.02</v>
      </c>
      <c r="D125" s="2">
        <f t="shared" si="1"/>
        <v>9.3999999999999986</v>
      </c>
      <c r="J125" s="2"/>
      <c r="K125" s="2"/>
      <c r="L125" s="2"/>
      <c r="M125" s="2"/>
    </row>
    <row r="126" spans="2:13" x14ac:dyDescent="0.3">
      <c r="B126">
        <v>27.75</v>
      </c>
      <c r="C126">
        <v>28.02</v>
      </c>
      <c r="D126" s="2">
        <f t="shared" si="1"/>
        <v>9.3999999999999986</v>
      </c>
      <c r="J126" s="2"/>
      <c r="K126" s="2"/>
      <c r="L126" s="2"/>
      <c r="M126" s="2"/>
    </row>
    <row r="127" spans="2:13" x14ac:dyDescent="0.3">
      <c r="B127">
        <v>28</v>
      </c>
      <c r="C127">
        <v>28.02</v>
      </c>
      <c r="D127" s="2">
        <f t="shared" si="1"/>
        <v>9.3999999999999986</v>
      </c>
      <c r="J127" s="2"/>
      <c r="K127" s="2"/>
      <c r="L127" s="2"/>
      <c r="M127" s="2"/>
    </row>
    <row r="128" spans="2:13" x14ac:dyDescent="0.3">
      <c r="B128">
        <v>28.25</v>
      </c>
      <c r="C128">
        <v>28.01</v>
      </c>
      <c r="D128" s="2">
        <f t="shared" si="1"/>
        <v>9.39</v>
      </c>
      <c r="J128" s="2"/>
      <c r="K128" s="2"/>
      <c r="L128" s="2"/>
      <c r="M128" s="2"/>
    </row>
    <row r="129" spans="2:13" x14ac:dyDescent="0.3">
      <c r="B129">
        <v>28.5</v>
      </c>
      <c r="C129">
        <v>28.01</v>
      </c>
      <c r="D129" s="2">
        <f t="shared" si="1"/>
        <v>9.39</v>
      </c>
      <c r="J129" s="2"/>
      <c r="K129" s="2"/>
      <c r="L129" s="2"/>
      <c r="M129" s="2"/>
    </row>
    <row r="130" spans="2:13" x14ac:dyDescent="0.3">
      <c r="B130">
        <v>28.75</v>
      </c>
      <c r="C130">
        <v>28.01</v>
      </c>
      <c r="D130" s="2">
        <f t="shared" si="1"/>
        <v>9.39</v>
      </c>
      <c r="J130" s="2"/>
      <c r="K130" s="2"/>
      <c r="L130" s="2"/>
      <c r="M130" s="2"/>
    </row>
    <row r="131" spans="2:13" x14ac:dyDescent="0.3">
      <c r="B131">
        <v>29</v>
      </c>
      <c r="C131">
        <v>28.01</v>
      </c>
      <c r="D131" s="2">
        <f t="shared" si="1"/>
        <v>9.39</v>
      </c>
      <c r="J131" s="2"/>
      <c r="K131" s="2"/>
      <c r="L131" s="2"/>
      <c r="M131" s="2"/>
    </row>
    <row r="132" spans="2:13" x14ac:dyDescent="0.3">
      <c r="B132">
        <v>29.25</v>
      </c>
      <c r="C132">
        <v>28.01</v>
      </c>
      <c r="D132" s="2">
        <f t="shared" si="1"/>
        <v>9.39</v>
      </c>
      <c r="J132" s="2"/>
      <c r="K132" s="2"/>
      <c r="L132" s="2"/>
      <c r="M132" s="2"/>
    </row>
    <row r="133" spans="2:13" x14ac:dyDescent="0.3">
      <c r="B133">
        <v>29.5</v>
      </c>
      <c r="C133">
        <v>28</v>
      </c>
      <c r="D133" s="2">
        <f t="shared" si="1"/>
        <v>9.379999999999999</v>
      </c>
      <c r="J133" s="2"/>
      <c r="K133" s="2"/>
      <c r="L133" s="2"/>
      <c r="M133" s="2"/>
    </row>
    <row r="134" spans="2:13" x14ac:dyDescent="0.3">
      <c r="B134">
        <v>29.75</v>
      </c>
      <c r="C134">
        <v>28</v>
      </c>
      <c r="D134" s="2">
        <f t="shared" si="1"/>
        <v>9.379999999999999</v>
      </c>
      <c r="J134" s="2"/>
      <c r="K134" s="2"/>
      <c r="L134" s="2"/>
      <c r="M134" s="2"/>
    </row>
    <row r="135" spans="2:13" x14ac:dyDescent="0.3">
      <c r="B135">
        <v>30</v>
      </c>
      <c r="C135">
        <v>28</v>
      </c>
      <c r="D135" s="2">
        <f t="shared" si="1"/>
        <v>9.379999999999999</v>
      </c>
      <c r="J135" s="2"/>
      <c r="K135" s="2"/>
      <c r="L135" s="2"/>
      <c r="M135" s="2"/>
    </row>
    <row r="136" spans="2:13" x14ac:dyDescent="0.3">
      <c r="B136">
        <v>30.25</v>
      </c>
      <c r="C136">
        <v>28</v>
      </c>
      <c r="D136" s="2">
        <f t="shared" si="1"/>
        <v>9.379999999999999</v>
      </c>
      <c r="J136" s="2"/>
      <c r="K136" s="2"/>
      <c r="L136" s="2"/>
      <c r="M136" s="2"/>
    </row>
    <row r="137" spans="2:13" x14ac:dyDescent="0.3">
      <c r="B137">
        <v>30.5</v>
      </c>
      <c r="C137">
        <v>28</v>
      </c>
      <c r="D137" s="2">
        <f t="shared" si="1"/>
        <v>9.379999999999999</v>
      </c>
      <c r="J137" s="2"/>
      <c r="K137" s="2"/>
      <c r="L137" s="2"/>
      <c r="M137" s="2"/>
    </row>
    <row r="138" spans="2:13" x14ac:dyDescent="0.3">
      <c r="J138" s="2"/>
      <c r="K138" s="2"/>
      <c r="L138" s="2"/>
      <c r="M138" s="2"/>
    </row>
    <row r="139" spans="2:13" x14ac:dyDescent="0.3">
      <c r="J139" s="2"/>
      <c r="K139" s="2"/>
      <c r="L139" s="2"/>
      <c r="M139" s="2"/>
    </row>
    <row r="140" spans="2:13" x14ac:dyDescent="0.3">
      <c r="J140" s="2"/>
      <c r="K140" s="2"/>
      <c r="L140" s="2"/>
      <c r="M140" s="2"/>
    </row>
    <row r="141" spans="2:13" x14ac:dyDescent="0.3">
      <c r="J141" s="2"/>
      <c r="K141" s="2"/>
      <c r="L141" s="2"/>
      <c r="M141" s="2"/>
    </row>
    <row r="142" spans="2:13" x14ac:dyDescent="0.3">
      <c r="J142" s="2"/>
      <c r="K142" s="2"/>
      <c r="L142" s="2"/>
      <c r="M142" s="2"/>
    </row>
    <row r="143" spans="2:13" x14ac:dyDescent="0.3">
      <c r="J143" s="2"/>
      <c r="K143" s="2"/>
      <c r="L143" s="2"/>
      <c r="M143" s="2"/>
    </row>
    <row r="144" spans="2:13" x14ac:dyDescent="0.3">
      <c r="J144" s="2"/>
      <c r="K144" s="2"/>
      <c r="L144" s="2"/>
      <c r="M144" s="2"/>
    </row>
    <row r="145" spans="10:13" x14ac:dyDescent="0.3">
      <c r="J145" s="2"/>
      <c r="K145" s="2"/>
      <c r="L145" s="2"/>
      <c r="M145" s="2"/>
    </row>
    <row r="146" spans="10:13" x14ac:dyDescent="0.3">
      <c r="J146" s="2"/>
      <c r="K146" s="2"/>
      <c r="L146" s="2"/>
      <c r="M146" s="2"/>
    </row>
    <row r="147" spans="10:13" x14ac:dyDescent="0.3">
      <c r="J147" s="2"/>
      <c r="K147" s="2"/>
      <c r="L147" s="2"/>
      <c r="M147" s="2"/>
    </row>
    <row r="148" spans="10:13" x14ac:dyDescent="0.3">
      <c r="J148" s="2"/>
      <c r="K148" s="2"/>
      <c r="L148" s="2"/>
      <c r="M148" s="2"/>
    </row>
    <row r="149" spans="10:13" x14ac:dyDescent="0.3">
      <c r="J149" s="2"/>
      <c r="K149" s="2"/>
      <c r="L149" s="2"/>
      <c r="M149" s="2"/>
    </row>
    <row r="150" spans="10:13" x14ac:dyDescent="0.3">
      <c r="J150" s="2"/>
      <c r="K150" s="2"/>
      <c r="L150" s="2"/>
      <c r="M150" s="2"/>
    </row>
    <row r="151" spans="10:13" x14ac:dyDescent="0.3">
      <c r="J151" s="2"/>
      <c r="K151" s="2"/>
      <c r="L151" s="2"/>
      <c r="M151" s="2"/>
    </row>
    <row r="152" spans="10:13" x14ac:dyDescent="0.3">
      <c r="J152" s="2"/>
      <c r="K152" s="2"/>
      <c r="L152" s="2"/>
      <c r="M152" s="2"/>
    </row>
    <row r="153" spans="10:13" x14ac:dyDescent="0.3">
      <c r="J153" s="2"/>
      <c r="K153" s="2"/>
      <c r="L153" s="2"/>
      <c r="M153" s="2"/>
    </row>
    <row r="154" spans="10:13" x14ac:dyDescent="0.3">
      <c r="J154" s="2"/>
      <c r="K154" s="2"/>
      <c r="L154" s="2"/>
      <c r="M154" s="2"/>
    </row>
    <row r="155" spans="10:13" x14ac:dyDescent="0.3">
      <c r="J155" s="2"/>
      <c r="K155" s="2"/>
      <c r="L155" s="2"/>
      <c r="M155" s="2"/>
    </row>
    <row r="156" spans="10:13" x14ac:dyDescent="0.3">
      <c r="J156" s="2"/>
      <c r="K156" s="2"/>
      <c r="L156" s="2"/>
      <c r="M156" s="2"/>
    </row>
    <row r="157" spans="10:13" x14ac:dyDescent="0.3">
      <c r="J157" s="2"/>
      <c r="K157" s="2"/>
      <c r="L157" s="2"/>
      <c r="M157" s="2"/>
    </row>
    <row r="158" spans="10:13" x14ac:dyDescent="0.3">
      <c r="J158" s="2"/>
      <c r="K158" s="2"/>
      <c r="L158" s="2"/>
      <c r="M158" s="2"/>
    </row>
    <row r="159" spans="10:13" x14ac:dyDescent="0.3">
      <c r="J159" s="2"/>
      <c r="K159" s="2"/>
      <c r="L159" s="2"/>
      <c r="M159" s="2"/>
    </row>
    <row r="160" spans="10:13" x14ac:dyDescent="0.3">
      <c r="J160" s="2"/>
      <c r="K160" s="2"/>
      <c r="L160" s="2"/>
      <c r="M160" s="2"/>
    </row>
    <row r="161" spans="10:13" x14ac:dyDescent="0.3">
      <c r="J161" s="2"/>
      <c r="K161" s="2"/>
      <c r="L161" s="2"/>
      <c r="M161" s="2"/>
    </row>
    <row r="162" spans="10:13" x14ac:dyDescent="0.3">
      <c r="J162" s="2"/>
      <c r="K162" s="2"/>
      <c r="L162" s="2"/>
      <c r="M162" s="2"/>
    </row>
    <row r="163" spans="10:13" x14ac:dyDescent="0.3">
      <c r="J163" s="2"/>
      <c r="K163" s="2"/>
      <c r="L163" s="2"/>
      <c r="M163" s="2"/>
    </row>
    <row r="164" spans="10:13" x14ac:dyDescent="0.3">
      <c r="J164" s="2"/>
      <c r="K164" s="2"/>
      <c r="L164" s="2"/>
      <c r="M164" s="2"/>
    </row>
    <row r="165" spans="10:13" x14ac:dyDescent="0.3">
      <c r="J165" s="2"/>
      <c r="K165" s="2"/>
      <c r="L165" s="2"/>
      <c r="M165" s="2"/>
    </row>
    <row r="166" spans="10:13" x14ac:dyDescent="0.3">
      <c r="J166" s="2"/>
      <c r="K166" s="2"/>
      <c r="L166" s="2"/>
      <c r="M166" s="2"/>
    </row>
    <row r="167" spans="10:13" x14ac:dyDescent="0.3">
      <c r="J167" s="2"/>
      <c r="K167" s="2"/>
      <c r="L167" s="2"/>
      <c r="M167" s="2"/>
    </row>
    <row r="168" spans="10:13" x14ac:dyDescent="0.3">
      <c r="J168" s="2"/>
      <c r="K168" s="2"/>
      <c r="L168" s="2"/>
      <c r="M168" s="2"/>
    </row>
    <row r="169" spans="10:13" x14ac:dyDescent="0.3">
      <c r="J169" s="2"/>
      <c r="K169" s="2"/>
      <c r="L169" s="2"/>
      <c r="M169" s="2"/>
    </row>
    <row r="170" spans="10:13" x14ac:dyDescent="0.3">
      <c r="J170" s="2"/>
      <c r="K170" s="2"/>
      <c r="L170" s="2"/>
      <c r="M170" s="2"/>
    </row>
    <row r="171" spans="10:13" x14ac:dyDescent="0.3">
      <c r="J171" s="2"/>
      <c r="K171" s="2"/>
      <c r="L171" s="2"/>
      <c r="M171" s="2"/>
    </row>
    <row r="172" spans="10:13" x14ac:dyDescent="0.3">
      <c r="J172" s="2"/>
      <c r="K172" s="2"/>
      <c r="L172" s="2"/>
      <c r="M172" s="2"/>
    </row>
    <row r="173" spans="10:13" x14ac:dyDescent="0.3">
      <c r="J173" s="2"/>
      <c r="K173" s="2"/>
      <c r="L173" s="2"/>
      <c r="M173" s="2"/>
    </row>
    <row r="174" spans="10:13" x14ac:dyDescent="0.3">
      <c r="J174" s="2"/>
      <c r="K174" s="2"/>
      <c r="L174" s="2"/>
      <c r="M174" s="2"/>
    </row>
    <row r="175" spans="10:13" x14ac:dyDescent="0.3">
      <c r="J175" s="2"/>
      <c r="K175" s="2"/>
      <c r="L175" s="2"/>
      <c r="M175" s="2"/>
    </row>
    <row r="176" spans="10:13" x14ac:dyDescent="0.3">
      <c r="J176" s="2"/>
      <c r="K176" s="2"/>
      <c r="L176" s="2"/>
      <c r="M176" s="2"/>
    </row>
    <row r="177" spans="10:13" x14ac:dyDescent="0.3">
      <c r="J177" s="2"/>
      <c r="K177" s="2"/>
      <c r="L177" s="2"/>
      <c r="M177" s="2"/>
    </row>
    <row r="178" spans="10:13" x14ac:dyDescent="0.3">
      <c r="J178" s="2"/>
      <c r="K178" s="2"/>
      <c r="L178" s="2"/>
      <c r="M178" s="2"/>
    </row>
    <row r="179" spans="10:13" x14ac:dyDescent="0.3">
      <c r="J179" s="2"/>
      <c r="K179" s="2"/>
      <c r="L179" s="2"/>
      <c r="M179" s="2"/>
    </row>
    <row r="180" spans="10:13" x14ac:dyDescent="0.3">
      <c r="J180" s="2"/>
      <c r="K180" s="2"/>
      <c r="L180" s="2"/>
      <c r="M180" s="2"/>
    </row>
    <row r="181" spans="10:13" x14ac:dyDescent="0.3">
      <c r="J181" s="2"/>
      <c r="K181" s="2"/>
      <c r="L181" s="2"/>
      <c r="M181" s="2"/>
    </row>
    <row r="182" spans="10:13" x14ac:dyDescent="0.3">
      <c r="J182" s="2"/>
      <c r="K182" s="2"/>
      <c r="L182" s="2"/>
      <c r="M182" s="2"/>
    </row>
    <row r="183" spans="10:13" x14ac:dyDescent="0.3">
      <c r="J183" s="2"/>
      <c r="K183" s="2"/>
      <c r="L183" s="2"/>
      <c r="M183" s="2"/>
    </row>
    <row r="184" spans="10:13" x14ac:dyDescent="0.3">
      <c r="J184" s="2"/>
      <c r="K184" s="2"/>
      <c r="L184" s="2"/>
      <c r="M184" s="2"/>
    </row>
    <row r="185" spans="10:13" x14ac:dyDescent="0.3">
      <c r="J185" s="2"/>
      <c r="K185" s="2"/>
      <c r="L185" s="2"/>
      <c r="M185" s="2"/>
    </row>
    <row r="186" spans="10:13" x14ac:dyDescent="0.3">
      <c r="J186" s="2"/>
      <c r="K186" s="2"/>
      <c r="L186" s="2"/>
      <c r="M186" s="2"/>
    </row>
    <row r="187" spans="10:13" x14ac:dyDescent="0.3">
      <c r="J187" s="2"/>
      <c r="K187" s="2"/>
      <c r="L187" s="2"/>
      <c r="M187" s="2"/>
    </row>
    <row r="188" spans="10:13" x14ac:dyDescent="0.3">
      <c r="J188" s="2"/>
      <c r="K188" s="2"/>
      <c r="L188" s="2"/>
      <c r="M188" s="2"/>
    </row>
    <row r="189" spans="10:13" x14ac:dyDescent="0.3">
      <c r="J189" s="2"/>
      <c r="K189" s="2"/>
      <c r="L189" s="2"/>
      <c r="M189" s="2"/>
    </row>
    <row r="190" spans="10:13" x14ac:dyDescent="0.3">
      <c r="J190" s="2"/>
      <c r="K190" s="2"/>
      <c r="L190" s="2"/>
      <c r="M190" s="2"/>
    </row>
    <row r="191" spans="10:13" x14ac:dyDescent="0.3">
      <c r="J191" s="2"/>
      <c r="K191" s="2"/>
      <c r="L191" s="2"/>
      <c r="M191" s="2"/>
    </row>
    <row r="192" spans="10:13" x14ac:dyDescent="0.3">
      <c r="J192" s="2"/>
      <c r="K192" s="2"/>
      <c r="L192" s="2"/>
      <c r="M192" s="2"/>
    </row>
    <row r="193" spans="10:13" x14ac:dyDescent="0.3">
      <c r="J193" s="2"/>
      <c r="K193" s="2"/>
      <c r="L193" s="2"/>
      <c r="M193" s="2"/>
    </row>
    <row r="194" spans="10:13" x14ac:dyDescent="0.3">
      <c r="J194" s="2"/>
      <c r="K194" s="2"/>
      <c r="L194" s="2"/>
      <c r="M194" s="2"/>
    </row>
    <row r="195" spans="10:13" x14ac:dyDescent="0.3">
      <c r="J195" s="2"/>
      <c r="K195" s="2"/>
      <c r="L195" s="2"/>
      <c r="M195" s="2"/>
    </row>
    <row r="196" spans="10:13" x14ac:dyDescent="0.3">
      <c r="J196" s="2"/>
      <c r="K196" s="2"/>
      <c r="L196" s="2"/>
      <c r="M196" s="2"/>
    </row>
    <row r="197" spans="10:13" x14ac:dyDescent="0.3">
      <c r="J197" s="2"/>
      <c r="K197" s="2"/>
      <c r="L197" s="2"/>
      <c r="M197" s="2"/>
    </row>
    <row r="198" spans="10:13" x14ac:dyDescent="0.3">
      <c r="J198" s="2"/>
      <c r="K198" s="2"/>
      <c r="L198" s="2"/>
      <c r="M198" s="2"/>
    </row>
    <row r="199" spans="10:13" x14ac:dyDescent="0.3">
      <c r="J199" s="2"/>
      <c r="K199" s="2"/>
      <c r="L199" s="2"/>
      <c r="M199" s="2"/>
    </row>
    <row r="200" spans="10:13" x14ac:dyDescent="0.3">
      <c r="J200" s="2"/>
      <c r="K200" s="2"/>
      <c r="L200" s="2"/>
      <c r="M200" s="2"/>
    </row>
    <row r="201" spans="10:13" x14ac:dyDescent="0.3">
      <c r="J201" s="2"/>
      <c r="K201" s="2"/>
      <c r="L201" s="2"/>
      <c r="M201" s="2"/>
    </row>
    <row r="202" spans="10:13" x14ac:dyDescent="0.3">
      <c r="J202" s="2"/>
      <c r="K202" s="2"/>
      <c r="L202" s="2"/>
      <c r="M202" s="2"/>
    </row>
    <row r="203" spans="10:13" x14ac:dyDescent="0.3">
      <c r="J203" s="2"/>
      <c r="K203" s="2"/>
      <c r="L203" s="2"/>
      <c r="M203" s="2"/>
    </row>
    <row r="204" spans="10:13" x14ac:dyDescent="0.3">
      <c r="J204" s="2"/>
      <c r="K204" s="2"/>
      <c r="L204" s="2"/>
      <c r="M204" s="2"/>
    </row>
    <row r="205" spans="10:13" x14ac:dyDescent="0.3">
      <c r="J205" s="2"/>
      <c r="K205" s="2"/>
      <c r="L205" s="2"/>
      <c r="M205" s="2"/>
    </row>
    <row r="206" spans="10:13" x14ac:dyDescent="0.3">
      <c r="J206" s="2"/>
      <c r="K206" s="2"/>
      <c r="L206" s="2"/>
      <c r="M206" s="2"/>
    </row>
    <row r="207" spans="10:13" x14ac:dyDescent="0.3">
      <c r="J207" s="2"/>
      <c r="K207" s="2"/>
      <c r="L207" s="2"/>
      <c r="M207" s="2"/>
    </row>
    <row r="208" spans="10:13" x14ac:dyDescent="0.3">
      <c r="J208" s="2"/>
      <c r="K208" s="2"/>
      <c r="L208" s="2"/>
      <c r="M208" s="2"/>
    </row>
    <row r="209" spans="10:13" x14ac:dyDescent="0.3">
      <c r="J209" s="2"/>
      <c r="K209" s="2"/>
      <c r="L209" s="2"/>
      <c r="M209" s="2"/>
    </row>
    <row r="210" spans="10:13" x14ac:dyDescent="0.3">
      <c r="J210" s="2"/>
      <c r="K210" s="2"/>
      <c r="L210" s="2"/>
      <c r="M210" s="2"/>
    </row>
    <row r="211" spans="10:13" x14ac:dyDescent="0.3">
      <c r="J211" s="2"/>
      <c r="K211" s="2"/>
      <c r="L211" s="2"/>
      <c r="M211" s="2"/>
    </row>
    <row r="212" spans="10:13" x14ac:dyDescent="0.3">
      <c r="J212" s="2"/>
      <c r="K212" s="2"/>
      <c r="L212" s="2"/>
      <c r="M212" s="2"/>
    </row>
    <row r="213" spans="10:13" x14ac:dyDescent="0.3">
      <c r="J213" s="2"/>
      <c r="K213" s="2"/>
      <c r="L213" s="2"/>
      <c r="M213" s="2"/>
    </row>
    <row r="214" spans="10:13" x14ac:dyDescent="0.3">
      <c r="J214" s="2"/>
      <c r="K214" s="2"/>
      <c r="L214" s="2"/>
      <c r="M214" s="2"/>
    </row>
    <row r="215" spans="10:13" x14ac:dyDescent="0.3">
      <c r="J215" s="2"/>
      <c r="K215" s="2"/>
      <c r="L215" s="2"/>
      <c r="M215" s="2"/>
    </row>
    <row r="216" spans="10:13" x14ac:dyDescent="0.3">
      <c r="J216" s="2"/>
      <c r="K216" s="2"/>
      <c r="L216" s="2"/>
      <c r="M216" s="2"/>
    </row>
    <row r="217" spans="10:13" x14ac:dyDescent="0.3">
      <c r="J217" s="2"/>
      <c r="K217" s="2"/>
      <c r="L217" s="2"/>
      <c r="M217" s="2"/>
    </row>
    <row r="218" spans="10:13" x14ac:dyDescent="0.3">
      <c r="J218" s="2"/>
      <c r="K218" s="2"/>
      <c r="L218" s="2"/>
      <c r="M218" s="2"/>
    </row>
    <row r="219" spans="10:13" x14ac:dyDescent="0.3">
      <c r="J219" s="2"/>
      <c r="K219" s="2"/>
      <c r="L219" s="2"/>
      <c r="M219" s="2"/>
    </row>
    <row r="220" spans="10:13" x14ac:dyDescent="0.3">
      <c r="J220" s="2"/>
      <c r="K220" s="2"/>
      <c r="L220" s="2"/>
      <c r="M220" s="2"/>
    </row>
    <row r="221" spans="10:13" x14ac:dyDescent="0.3">
      <c r="J221" s="2"/>
      <c r="K221" s="2"/>
      <c r="L221" s="2"/>
      <c r="M221" s="2"/>
    </row>
    <row r="222" spans="10:13" x14ac:dyDescent="0.3">
      <c r="J222" s="2"/>
      <c r="K222" s="2"/>
      <c r="L222" s="2"/>
      <c r="M222" s="2"/>
    </row>
    <row r="223" spans="10:13" x14ac:dyDescent="0.3">
      <c r="J223" s="2"/>
      <c r="K223" s="2"/>
      <c r="L223" s="2"/>
      <c r="M223" s="2"/>
    </row>
    <row r="224" spans="10:13" x14ac:dyDescent="0.3">
      <c r="J224" s="2"/>
      <c r="K224" s="2"/>
      <c r="L224" s="2"/>
      <c r="M224" s="2"/>
    </row>
    <row r="225" spans="10:13" x14ac:dyDescent="0.3">
      <c r="J225" s="2"/>
      <c r="K225" s="2"/>
      <c r="L225" s="2"/>
      <c r="M225" s="2"/>
    </row>
    <row r="226" spans="10:13" x14ac:dyDescent="0.3">
      <c r="J226" s="2"/>
      <c r="K226" s="2"/>
      <c r="L226" s="2"/>
      <c r="M226" s="2"/>
    </row>
    <row r="227" spans="10:13" x14ac:dyDescent="0.3">
      <c r="J227" s="2"/>
      <c r="K227" s="2"/>
      <c r="L227" s="2"/>
      <c r="M227" s="2"/>
    </row>
    <row r="228" spans="10:13" x14ac:dyDescent="0.3">
      <c r="J228" s="2"/>
      <c r="K228" s="2"/>
      <c r="L228" s="2"/>
      <c r="M228" s="2"/>
    </row>
    <row r="229" spans="10:13" x14ac:dyDescent="0.3">
      <c r="J229" s="2"/>
      <c r="K229" s="2"/>
      <c r="L229" s="2"/>
      <c r="M229" s="2"/>
    </row>
    <row r="230" spans="10:13" x14ac:dyDescent="0.3">
      <c r="J230" s="2"/>
      <c r="K230" s="2"/>
      <c r="L230" s="2"/>
      <c r="M230" s="2"/>
    </row>
    <row r="231" spans="10:13" x14ac:dyDescent="0.3">
      <c r="J231" s="2"/>
      <c r="K231" s="2"/>
      <c r="L231" s="2"/>
      <c r="M231" s="2"/>
    </row>
    <row r="232" spans="10:13" x14ac:dyDescent="0.3">
      <c r="J232" s="2"/>
      <c r="K232" s="2"/>
      <c r="L232" s="2"/>
      <c r="M232" s="2"/>
    </row>
    <row r="233" spans="10:13" x14ac:dyDescent="0.3">
      <c r="J233" s="2"/>
      <c r="K233" s="2"/>
      <c r="L233" s="2"/>
      <c r="M233" s="2"/>
    </row>
    <row r="234" spans="10:13" x14ac:dyDescent="0.3">
      <c r="J234" s="2"/>
      <c r="K234" s="2"/>
      <c r="L234" s="2"/>
      <c r="M234" s="2"/>
    </row>
    <row r="235" spans="10:13" x14ac:dyDescent="0.3">
      <c r="J235" s="2"/>
      <c r="K235" s="2"/>
      <c r="L235" s="2"/>
      <c r="M235" s="2"/>
    </row>
    <row r="236" spans="10:13" x14ac:dyDescent="0.3">
      <c r="J236" s="2"/>
      <c r="K236" s="2"/>
      <c r="L236" s="2"/>
      <c r="M236" s="2"/>
    </row>
    <row r="237" spans="10:13" x14ac:dyDescent="0.3">
      <c r="J237" s="2"/>
      <c r="K237" s="2"/>
      <c r="L237" s="2"/>
      <c r="M237" s="2"/>
    </row>
    <row r="238" spans="10:13" x14ac:dyDescent="0.3">
      <c r="J238" s="2"/>
      <c r="K238" s="2"/>
      <c r="L238" s="2"/>
      <c r="M238" s="2"/>
    </row>
    <row r="239" spans="10:13" x14ac:dyDescent="0.3">
      <c r="J239" s="2"/>
      <c r="K239" s="2"/>
      <c r="L239" s="2"/>
      <c r="M239" s="2"/>
    </row>
    <row r="240" spans="10:13" x14ac:dyDescent="0.3">
      <c r="J240" s="2"/>
      <c r="K240" s="2"/>
      <c r="L240" s="2"/>
      <c r="M240" s="2"/>
    </row>
    <row r="241" spans="10:13" x14ac:dyDescent="0.3">
      <c r="J241" s="2"/>
      <c r="K241" s="2"/>
      <c r="L241" s="2"/>
      <c r="M241" s="2"/>
    </row>
    <row r="242" spans="10:13" x14ac:dyDescent="0.3">
      <c r="J242" s="2"/>
      <c r="K242" s="2"/>
      <c r="L242" s="2"/>
      <c r="M242" s="2"/>
    </row>
  </sheetData>
  <pageMargins left="0.7" right="0.7" top="0.75" bottom="0.75" header="0.3" footer="0.3"/>
  <pageSetup scale="8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0"/>
  <sheetViews>
    <sheetView tabSelected="1" workbookViewId="0">
      <selection activeCell="C13" sqref="C13"/>
    </sheetView>
  </sheetViews>
  <sheetFormatPr defaultRowHeight="14.4" x14ac:dyDescent="0.3"/>
  <sheetData>
    <row r="1" spans="2:8" s="2" customFormat="1" x14ac:dyDescent="0.3"/>
    <row r="2" spans="2:8" s="2" customFormat="1" x14ac:dyDescent="0.3">
      <c r="B2" s="3" t="s">
        <v>5</v>
      </c>
    </row>
    <row r="3" spans="2:8" s="2" customFormat="1" x14ac:dyDescent="0.3">
      <c r="B3" s="3" t="s">
        <v>6</v>
      </c>
    </row>
    <row r="4" spans="2:8" s="2" customFormat="1" x14ac:dyDescent="0.3">
      <c r="B4" s="3" t="s">
        <v>15</v>
      </c>
    </row>
    <row r="5" spans="2:8" s="2" customFormat="1" x14ac:dyDescent="0.3">
      <c r="B5" s="3" t="s">
        <v>18</v>
      </c>
    </row>
    <row r="6" spans="2:8" s="2" customFormat="1" x14ac:dyDescent="0.3">
      <c r="B6" s="3" t="s">
        <v>0</v>
      </c>
    </row>
    <row r="7" spans="2:8" s="2" customFormat="1" x14ac:dyDescent="0.3">
      <c r="B7" s="3" t="s">
        <v>8</v>
      </c>
    </row>
    <row r="8" spans="2:8" s="2" customFormat="1" x14ac:dyDescent="0.3">
      <c r="B8" s="3" t="s">
        <v>1</v>
      </c>
    </row>
    <row r="9" spans="2:8" s="2" customFormat="1" x14ac:dyDescent="0.3">
      <c r="B9" s="3" t="s">
        <v>17</v>
      </c>
      <c r="F9" s="2" t="s">
        <v>16</v>
      </c>
    </row>
    <row r="10" spans="2:8" s="2" customFormat="1" x14ac:dyDescent="0.3">
      <c r="B10" s="3" t="s">
        <v>12</v>
      </c>
    </row>
    <row r="11" spans="2:8" s="2" customFormat="1" x14ac:dyDescent="0.3">
      <c r="B11" s="3" t="s">
        <v>12</v>
      </c>
    </row>
    <row r="12" spans="2:8" s="2" customFormat="1" x14ac:dyDescent="0.3">
      <c r="B12" s="3"/>
    </row>
    <row r="13" spans="2:8" s="2" customFormat="1" x14ac:dyDescent="0.3">
      <c r="C13" s="2" t="s">
        <v>63</v>
      </c>
      <c r="D13" s="2" t="s">
        <v>2</v>
      </c>
      <c r="E13" s="1" t="s">
        <v>2</v>
      </c>
    </row>
    <row r="14" spans="2:8" s="2" customFormat="1" x14ac:dyDescent="0.3">
      <c r="D14" s="2" t="s">
        <v>3</v>
      </c>
      <c r="E14" s="1" t="s">
        <v>13</v>
      </c>
      <c r="H14" s="2" t="s">
        <v>12</v>
      </c>
    </row>
    <row r="15" spans="2:8" s="2" customFormat="1" x14ac:dyDescent="0.3">
      <c r="D15" s="2" t="s">
        <v>4</v>
      </c>
      <c r="E15" s="1" t="s">
        <v>14</v>
      </c>
    </row>
    <row r="16" spans="2:8" s="2" customFormat="1" x14ac:dyDescent="0.3">
      <c r="C16" s="2">
        <v>0</v>
      </c>
      <c r="D16" s="2">
        <v>27.03</v>
      </c>
      <c r="E16" s="2">
        <f>D16-18.62</f>
        <v>8.41</v>
      </c>
    </row>
    <row r="17" spans="3:5" s="2" customFormat="1" x14ac:dyDescent="0.3">
      <c r="C17" s="2">
        <v>0.25</v>
      </c>
      <c r="D17" s="2">
        <v>27.03</v>
      </c>
      <c r="E17" s="2">
        <f t="shared" ref="E17:E80" si="0">D17-18.62</f>
        <v>8.41</v>
      </c>
    </row>
    <row r="18" spans="3:5" s="2" customFormat="1" x14ac:dyDescent="0.3">
      <c r="C18" s="2">
        <v>0.5</v>
      </c>
      <c r="D18" s="2">
        <v>27.02</v>
      </c>
      <c r="E18" s="2">
        <f t="shared" si="0"/>
        <v>8.3999999999999986</v>
      </c>
    </row>
    <row r="19" spans="3:5" s="2" customFormat="1" x14ac:dyDescent="0.3">
      <c r="C19" s="2">
        <v>0.75</v>
      </c>
      <c r="D19" s="2">
        <v>27.02</v>
      </c>
      <c r="E19" s="2">
        <f t="shared" si="0"/>
        <v>8.3999999999999986</v>
      </c>
    </row>
    <row r="20" spans="3:5" s="2" customFormat="1" x14ac:dyDescent="0.3">
      <c r="C20" s="2">
        <v>1</v>
      </c>
      <c r="D20" s="2">
        <v>27.02</v>
      </c>
      <c r="E20" s="2">
        <f t="shared" si="0"/>
        <v>8.3999999999999986</v>
      </c>
    </row>
    <row r="21" spans="3:5" s="2" customFormat="1" x14ac:dyDescent="0.3">
      <c r="C21" s="2">
        <v>1.25</v>
      </c>
      <c r="D21" s="2">
        <v>27.02</v>
      </c>
      <c r="E21" s="2">
        <f t="shared" si="0"/>
        <v>8.3999999999999986</v>
      </c>
    </row>
    <row r="22" spans="3:5" s="2" customFormat="1" x14ac:dyDescent="0.3">
      <c r="C22" s="2">
        <v>1.5</v>
      </c>
      <c r="D22" s="2">
        <v>27.02</v>
      </c>
      <c r="E22" s="2">
        <f t="shared" si="0"/>
        <v>8.3999999999999986</v>
      </c>
    </row>
    <row r="23" spans="3:5" s="2" customFormat="1" x14ac:dyDescent="0.3">
      <c r="C23" s="2">
        <v>1.75</v>
      </c>
      <c r="D23" s="2">
        <v>27.02</v>
      </c>
      <c r="E23" s="2">
        <f t="shared" si="0"/>
        <v>8.3999999999999986</v>
      </c>
    </row>
    <row r="24" spans="3:5" s="2" customFormat="1" x14ac:dyDescent="0.3">
      <c r="C24" s="2">
        <v>2</v>
      </c>
      <c r="D24" s="2">
        <v>27.02</v>
      </c>
      <c r="E24" s="2">
        <f t="shared" si="0"/>
        <v>8.3999999999999986</v>
      </c>
    </row>
    <row r="25" spans="3:5" s="2" customFormat="1" x14ac:dyDescent="0.3">
      <c r="C25" s="2">
        <v>2.25</v>
      </c>
      <c r="D25" s="2">
        <v>27.01</v>
      </c>
      <c r="E25" s="2">
        <f t="shared" si="0"/>
        <v>8.39</v>
      </c>
    </row>
    <row r="26" spans="3:5" s="2" customFormat="1" x14ac:dyDescent="0.3">
      <c r="C26" s="2">
        <v>2.5</v>
      </c>
      <c r="D26" s="2">
        <v>27.01</v>
      </c>
      <c r="E26" s="2">
        <f t="shared" si="0"/>
        <v>8.39</v>
      </c>
    </row>
    <row r="27" spans="3:5" s="2" customFormat="1" x14ac:dyDescent="0.3">
      <c r="C27" s="2">
        <v>2.75</v>
      </c>
      <c r="D27" s="2">
        <v>27.01</v>
      </c>
      <c r="E27" s="2">
        <f t="shared" si="0"/>
        <v>8.39</v>
      </c>
    </row>
    <row r="28" spans="3:5" s="2" customFormat="1" x14ac:dyDescent="0.3">
      <c r="C28" s="2">
        <v>3</v>
      </c>
      <c r="D28" s="2">
        <v>27.01</v>
      </c>
      <c r="E28" s="2">
        <f t="shared" si="0"/>
        <v>8.39</v>
      </c>
    </row>
    <row r="29" spans="3:5" s="2" customFormat="1" x14ac:dyDescent="0.3">
      <c r="C29" s="2">
        <v>3.25</v>
      </c>
      <c r="D29" s="2">
        <v>27</v>
      </c>
      <c r="E29" s="2">
        <f t="shared" si="0"/>
        <v>8.379999999999999</v>
      </c>
    </row>
    <row r="30" spans="3:5" s="2" customFormat="1" x14ac:dyDescent="0.3">
      <c r="C30" s="2">
        <v>3.5</v>
      </c>
      <c r="D30" s="2">
        <v>27</v>
      </c>
      <c r="E30" s="2">
        <f t="shared" si="0"/>
        <v>8.379999999999999</v>
      </c>
    </row>
    <row r="31" spans="3:5" s="2" customFormat="1" x14ac:dyDescent="0.3">
      <c r="C31" s="2">
        <v>3.75</v>
      </c>
      <c r="D31" s="2">
        <v>27</v>
      </c>
      <c r="E31" s="2">
        <f t="shared" si="0"/>
        <v>8.379999999999999</v>
      </c>
    </row>
    <row r="32" spans="3:5" s="2" customFormat="1" x14ac:dyDescent="0.3">
      <c r="C32" s="2">
        <v>4</v>
      </c>
      <c r="D32" s="2">
        <v>27</v>
      </c>
      <c r="E32" s="2">
        <f t="shared" si="0"/>
        <v>8.379999999999999</v>
      </c>
    </row>
    <row r="33" spans="3:5" s="2" customFormat="1" x14ac:dyDescent="0.3">
      <c r="C33" s="2">
        <v>4.25</v>
      </c>
      <c r="D33" s="2">
        <v>27</v>
      </c>
      <c r="E33" s="2">
        <f t="shared" si="0"/>
        <v>8.379999999999999</v>
      </c>
    </row>
    <row r="34" spans="3:5" s="2" customFormat="1" x14ac:dyDescent="0.3">
      <c r="C34" s="2">
        <v>4.5</v>
      </c>
      <c r="D34" s="2">
        <v>26.99</v>
      </c>
      <c r="E34" s="2">
        <f t="shared" si="0"/>
        <v>8.3699999999999974</v>
      </c>
    </row>
    <row r="35" spans="3:5" s="2" customFormat="1" x14ac:dyDescent="0.3">
      <c r="C35" s="2">
        <v>4.75</v>
      </c>
      <c r="D35" s="2">
        <v>26.99</v>
      </c>
      <c r="E35" s="2">
        <f t="shared" si="0"/>
        <v>8.3699999999999974</v>
      </c>
    </row>
    <row r="36" spans="3:5" s="2" customFormat="1" x14ac:dyDescent="0.3">
      <c r="C36" s="2">
        <v>5</v>
      </c>
      <c r="D36" s="2">
        <v>26.99</v>
      </c>
      <c r="E36" s="2">
        <f t="shared" si="0"/>
        <v>8.3699999999999974</v>
      </c>
    </row>
    <row r="37" spans="3:5" s="2" customFormat="1" x14ac:dyDescent="0.3">
      <c r="C37" s="2">
        <v>5.25</v>
      </c>
      <c r="D37" s="2">
        <v>26.99</v>
      </c>
      <c r="E37" s="2">
        <f t="shared" si="0"/>
        <v>8.3699999999999974</v>
      </c>
    </row>
    <row r="38" spans="3:5" s="2" customFormat="1" x14ac:dyDescent="0.3">
      <c r="C38" s="2">
        <v>5.5</v>
      </c>
      <c r="D38" s="2">
        <v>26.98</v>
      </c>
      <c r="E38" s="2">
        <f t="shared" si="0"/>
        <v>8.36</v>
      </c>
    </row>
    <row r="39" spans="3:5" s="2" customFormat="1" x14ac:dyDescent="0.3">
      <c r="C39" s="2">
        <v>5.75</v>
      </c>
      <c r="D39" s="2">
        <v>26.98</v>
      </c>
      <c r="E39" s="2">
        <f t="shared" si="0"/>
        <v>8.36</v>
      </c>
    </row>
    <row r="40" spans="3:5" s="2" customFormat="1" x14ac:dyDescent="0.3">
      <c r="C40" s="2">
        <v>6</v>
      </c>
      <c r="D40" s="2">
        <v>26.98</v>
      </c>
      <c r="E40" s="2">
        <f t="shared" si="0"/>
        <v>8.36</v>
      </c>
    </row>
    <row r="41" spans="3:5" s="2" customFormat="1" x14ac:dyDescent="0.3">
      <c r="C41" s="2">
        <v>6.25</v>
      </c>
      <c r="D41" s="2">
        <v>26.98</v>
      </c>
      <c r="E41" s="2">
        <f t="shared" si="0"/>
        <v>8.36</v>
      </c>
    </row>
    <row r="42" spans="3:5" s="2" customFormat="1" x14ac:dyDescent="0.3">
      <c r="C42" s="2">
        <v>6.5</v>
      </c>
      <c r="D42" s="2">
        <v>26.98</v>
      </c>
      <c r="E42" s="2">
        <f t="shared" si="0"/>
        <v>8.36</v>
      </c>
    </row>
    <row r="43" spans="3:5" s="2" customFormat="1" x14ac:dyDescent="0.3">
      <c r="C43" s="2">
        <v>6.75</v>
      </c>
      <c r="D43" s="2">
        <v>26.98</v>
      </c>
      <c r="E43" s="2">
        <f t="shared" si="0"/>
        <v>8.36</v>
      </c>
    </row>
    <row r="44" spans="3:5" s="2" customFormat="1" x14ac:dyDescent="0.3">
      <c r="C44" s="2">
        <v>7</v>
      </c>
      <c r="D44" s="2">
        <v>26.98</v>
      </c>
      <c r="E44" s="2">
        <f t="shared" si="0"/>
        <v>8.36</v>
      </c>
    </row>
    <row r="45" spans="3:5" s="2" customFormat="1" x14ac:dyDescent="0.3">
      <c r="C45" s="2">
        <v>7.25</v>
      </c>
      <c r="D45" s="2">
        <v>26.97</v>
      </c>
      <c r="E45" s="2">
        <f t="shared" si="0"/>
        <v>8.3499999999999979</v>
      </c>
    </row>
    <row r="46" spans="3:5" s="2" customFormat="1" x14ac:dyDescent="0.3">
      <c r="C46" s="2">
        <v>7.5</v>
      </c>
      <c r="D46" s="2">
        <v>26.97</v>
      </c>
      <c r="E46" s="2">
        <f t="shared" si="0"/>
        <v>8.3499999999999979</v>
      </c>
    </row>
    <row r="47" spans="3:5" s="2" customFormat="1" x14ac:dyDescent="0.3">
      <c r="C47" s="2">
        <v>7.75</v>
      </c>
      <c r="D47" s="2">
        <v>26.97</v>
      </c>
      <c r="E47" s="2">
        <f t="shared" si="0"/>
        <v>8.3499999999999979</v>
      </c>
    </row>
    <row r="48" spans="3:5" s="2" customFormat="1" x14ac:dyDescent="0.3">
      <c r="C48" s="2">
        <v>8</v>
      </c>
      <c r="D48" s="2">
        <v>26.97</v>
      </c>
      <c r="E48" s="2">
        <f t="shared" si="0"/>
        <v>8.3499999999999979</v>
      </c>
    </row>
    <row r="49" spans="3:5" s="2" customFormat="1" x14ac:dyDescent="0.3">
      <c r="C49" s="2">
        <v>8.25</v>
      </c>
      <c r="D49" s="2">
        <v>26.97</v>
      </c>
      <c r="E49" s="2">
        <f t="shared" si="0"/>
        <v>8.3499999999999979</v>
      </c>
    </row>
    <row r="50" spans="3:5" s="2" customFormat="1" x14ac:dyDescent="0.3">
      <c r="C50" s="2">
        <v>8.5</v>
      </c>
      <c r="D50" s="2">
        <v>26.97</v>
      </c>
      <c r="E50" s="2">
        <f t="shared" si="0"/>
        <v>8.3499999999999979</v>
      </c>
    </row>
    <row r="51" spans="3:5" s="2" customFormat="1" x14ac:dyDescent="0.3">
      <c r="C51" s="2">
        <v>8.75</v>
      </c>
      <c r="D51" s="2">
        <v>26.97</v>
      </c>
      <c r="E51" s="2">
        <f t="shared" si="0"/>
        <v>8.3499999999999979</v>
      </c>
    </row>
    <row r="52" spans="3:5" s="2" customFormat="1" x14ac:dyDescent="0.3">
      <c r="C52" s="2">
        <v>9</v>
      </c>
      <c r="D52" s="2">
        <v>26.96</v>
      </c>
      <c r="E52" s="2">
        <f t="shared" si="0"/>
        <v>8.34</v>
      </c>
    </row>
    <row r="53" spans="3:5" s="2" customFormat="1" x14ac:dyDescent="0.3">
      <c r="C53" s="2">
        <v>9.25</v>
      </c>
      <c r="D53" s="2">
        <v>26.95</v>
      </c>
      <c r="E53" s="2">
        <f t="shared" si="0"/>
        <v>8.3299999999999983</v>
      </c>
    </row>
    <row r="54" spans="3:5" s="2" customFormat="1" x14ac:dyDescent="0.3">
      <c r="C54" s="2">
        <v>9.5</v>
      </c>
      <c r="D54" s="2">
        <v>26.95</v>
      </c>
      <c r="E54" s="2">
        <f t="shared" si="0"/>
        <v>8.3299999999999983</v>
      </c>
    </row>
    <row r="55" spans="3:5" s="2" customFormat="1" x14ac:dyDescent="0.3">
      <c r="C55" s="2">
        <v>9.75</v>
      </c>
      <c r="D55" s="2">
        <v>26.95</v>
      </c>
      <c r="E55" s="2">
        <f t="shared" si="0"/>
        <v>8.3299999999999983</v>
      </c>
    </row>
    <row r="56" spans="3:5" s="2" customFormat="1" x14ac:dyDescent="0.3">
      <c r="C56" s="2">
        <v>10</v>
      </c>
      <c r="D56" s="2">
        <v>26.95</v>
      </c>
      <c r="E56" s="2">
        <f t="shared" si="0"/>
        <v>8.3299999999999983</v>
      </c>
    </row>
    <row r="57" spans="3:5" s="2" customFormat="1" x14ac:dyDescent="0.3">
      <c r="C57" s="2">
        <v>10.25</v>
      </c>
      <c r="D57" s="2">
        <v>26.95</v>
      </c>
      <c r="E57" s="2">
        <f t="shared" si="0"/>
        <v>8.3299999999999983</v>
      </c>
    </row>
    <row r="58" spans="3:5" s="2" customFormat="1" x14ac:dyDescent="0.3">
      <c r="C58" s="2">
        <v>10.5</v>
      </c>
      <c r="D58" s="2">
        <v>26.94</v>
      </c>
      <c r="E58" s="2">
        <f t="shared" si="0"/>
        <v>8.32</v>
      </c>
    </row>
    <row r="59" spans="3:5" s="2" customFormat="1" x14ac:dyDescent="0.3">
      <c r="C59" s="2">
        <v>10.75</v>
      </c>
      <c r="D59" s="2">
        <v>26.94</v>
      </c>
      <c r="E59" s="2">
        <f t="shared" si="0"/>
        <v>8.32</v>
      </c>
    </row>
    <row r="60" spans="3:5" s="2" customFormat="1" x14ac:dyDescent="0.3">
      <c r="C60" s="2">
        <v>11</v>
      </c>
      <c r="D60" s="2">
        <v>26.94</v>
      </c>
      <c r="E60" s="2">
        <f t="shared" si="0"/>
        <v>8.32</v>
      </c>
    </row>
    <row r="61" spans="3:5" s="2" customFormat="1" x14ac:dyDescent="0.3">
      <c r="C61" s="2">
        <v>11.25</v>
      </c>
      <c r="D61" s="2">
        <v>26.94</v>
      </c>
      <c r="E61" s="2">
        <f t="shared" si="0"/>
        <v>8.32</v>
      </c>
    </row>
    <row r="62" spans="3:5" s="2" customFormat="1" x14ac:dyDescent="0.3">
      <c r="C62" s="2">
        <v>11.5</v>
      </c>
      <c r="D62" s="2">
        <v>26.93</v>
      </c>
      <c r="E62" s="2">
        <f t="shared" si="0"/>
        <v>8.3099999999999987</v>
      </c>
    </row>
    <row r="63" spans="3:5" s="2" customFormat="1" x14ac:dyDescent="0.3">
      <c r="C63" s="2">
        <v>11.75</v>
      </c>
      <c r="D63" s="2">
        <v>26.93</v>
      </c>
      <c r="E63" s="2">
        <f t="shared" si="0"/>
        <v>8.3099999999999987</v>
      </c>
    </row>
    <row r="64" spans="3:5" s="2" customFormat="1" x14ac:dyDescent="0.3">
      <c r="C64" s="2">
        <v>12</v>
      </c>
      <c r="D64" s="2">
        <v>26.93</v>
      </c>
      <c r="E64" s="2">
        <f t="shared" si="0"/>
        <v>8.3099999999999987</v>
      </c>
    </row>
    <row r="65" spans="3:5" s="2" customFormat="1" x14ac:dyDescent="0.3">
      <c r="C65" s="2">
        <v>12.25</v>
      </c>
      <c r="D65" s="2">
        <v>26.93</v>
      </c>
      <c r="E65" s="2">
        <f t="shared" si="0"/>
        <v>8.3099999999999987</v>
      </c>
    </row>
    <row r="66" spans="3:5" s="2" customFormat="1" x14ac:dyDescent="0.3">
      <c r="C66" s="2">
        <v>12.5</v>
      </c>
      <c r="D66" s="2">
        <v>26.93</v>
      </c>
      <c r="E66" s="2">
        <f t="shared" si="0"/>
        <v>8.3099999999999987</v>
      </c>
    </row>
    <row r="67" spans="3:5" s="2" customFormat="1" x14ac:dyDescent="0.3">
      <c r="C67" s="2">
        <v>12.75</v>
      </c>
      <c r="D67" s="2">
        <v>26.93</v>
      </c>
      <c r="E67" s="2">
        <f t="shared" si="0"/>
        <v>8.3099999999999987</v>
      </c>
    </row>
    <row r="68" spans="3:5" s="2" customFormat="1" x14ac:dyDescent="0.3">
      <c r="C68" s="2">
        <v>13</v>
      </c>
      <c r="D68" s="2">
        <v>26.93</v>
      </c>
      <c r="E68" s="2">
        <f t="shared" si="0"/>
        <v>8.3099999999999987</v>
      </c>
    </row>
    <row r="69" spans="3:5" s="2" customFormat="1" x14ac:dyDescent="0.3">
      <c r="C69" s="2">
        <v>13.25</v>
      </c>
      <c r="D69" s="2">
        <v>26.92</v>
      </c>
      <c r="E69" s="2">
        <f t="shared" si="0"/>
        <v>8.3000000000000007</v>
      </c>
    </row>
    <row r="70" spans="3:5" s="2" customFormat="1" x14ac:dyDescent="0.3">
      <c r="C70" s="2">
        <v>13.5</v>
      </c>
      <c r="D70" s="2">
        <v>26.92</v>
      </c>
      <c r="E70" s="2">
        <f t="shared" si="0"/>
        <v>8.3000000000000007</v>
      </c>
    </row>
    <row r="71" spans="3:5" s="2" customFormat="1" x14ac:dyDescent="0.3">
      <c r="C71" s="2">
        <v>13.75</v>
      </c>
      <c r="D71" s="2">
        <v>26.92</v>
      </c>
      <c r="E71" s="2">
        <f t="shared" si="0"/>
        <v>8.3000000000000007</v>
      </c>
    </row>
    <row r="72" spans="3:5" s="2" customFormat="1" x14ac:dyDescent="0.3">
      <c r="C72" s="2">
        <v>14</v>
      </c>
      <c r="D72" s="2">
        <v>26.91</v>
      </c>
      <c r="E72" s="2">
        <f t="shared" si="0"/>
        <v>8.2899999999999991</v>
      </c>
    </row>
    <row r="73" spans="3:5" s="2" customFormat="1" x14ac:dyDescent="0.3">
      <c r="C73" s="2">
        <v>14.25</v>
      </c>
      <c r="D73" s="2">
        <v>26.91</v>
      </c>
      <c r="E73" s="2">
        <f t="shared" si="0"/>
        <v>8.2899999999999991</v>
      </c>
    </row>
    <row r="74" spans="3:5" s="2" customFormat="1" x14ac:dyDescent="0.3">
      <c r="C74" s="2">
        <v>14.5</v>
      </c>
      <c r="D74" s="2">
        <v>26.91</v>
      </c>
      <c r="E74" s="2">
        <f t="shared" si="0"/>
        <v>8.2899999999999991</v>
      </c>
    </row>
    <row r="75" spans="3:5" s="2" customFormat="1" x14ac:dyDescent="0.3">
      <c r="C75" s="2">
        <v>14.75</v>
      </c>
      <c r="D75" s="2">
        <v>26.9</v>
      </c>
      <c r="E75" s="2">
        <f t="shared" si="0"/>
        <v>8.2799999999999976</v>
      </c>
    </row>
    <row r="76" spans="3:5" s="2" customFormat="1" x14ac:dyDescent="0.3">
      <c r="C76" s="2">
        <v>15</v>
      </c>
      <c r="D76" s="2">
        <v>26.9</v>
      </c>
      <c r="E76" s="2">
        <f t="shared" si="0"/>
        <v>8.2799999999999976</v>
      </c>
    </row>
    <row r="77" spans="3:5" s="2" customFormat="1" x14ac:dyDescent="0.3">
      <c r="C77" s="2">
        <v>15.25</v>
      </c>
      <c r="D77" s="2">
        <v>26.9</v>
      </c>
      <c r="E77" s="2">
        <f t="shared" si="0"/>
        <v>8.2799999999999976</v>
      </c>
    </row>
    <row r="78" spans="3:5" s="2" customFormat="1" x14ac:dyDescent="0.3">
      <c r="C78" s="2">
        <v>15.5</v>
      </c>
      <c r="D78" s="2">
        <v>26.9</v>
      </c>
      <c r="E78" s="2">
        <f t="shared" si="0"/>
        <v>8.2799999999999976</v>
      </c>
    </row>
    <row r="79" spans="3:5" s="2" customFormat="1" x14ac:dyDescent="0.3">
      <c r="C79" s="2">
        <v>15.75</v>
      </c>
      <c r="D79" s="2">
        <v>26.9</v>
      </c>
      <c r="E79" s="2">
        <f t="shared" si="0"/>
        <v>8.2799999999999976</v>
      </c>
    </row>
    <row r="80" spans="3:5" s="2" customFormat="1" x14ac:dyDescent="0.3">
      <c r="C80" s="2">
        <v>16</v>
      </c>
      <c r="D80" s="2">
        <v>26.9</v>
      </c>
      <c r="E80" s="2">
        <f t="shared" si="0"/>
        <v>8.2799999999999976</v>
      </c>
    </row>
    <row r="81" spans="3:5" s="2" customFormat="1" x14ac:dyDescent="0.3">
      <c r="C81" s="2">
        <v>16.25</v>
      </c>
      <c r="D81" s="2">
        <v>26.89</v>
      </c>
      <c r="E81" s="2">
        <f t="shared" ref="E81:E136" si="1">D81-18.62</f>
        <v>8.27</v>
      </c>
    </row>
    <row r="82" spans="3:5" s="2" customFormat="1" x14ac:dyDescent="0.3">
      <c r="C82" s="2">
        <v>16.5</v>
      </c>
      <c r="D82" s="2">
        <v>26.89</v>
      </c>
      <c r="E82" s="2">
        <f t="shared" si="1"/>
        <v>8.27</v>
      </c>
    </row>
    <row r="83" spans="3:5" s="2" customFormat="1" x14ac:dyDescent="0.3">
      <c r="C83" s="2">
        <v>16.75</v>
      </c>
      <c r="D83" s="2">
        <v>26.89</v>
      </c>
      <c r="E83" s="2">
        <f t="shared" si="1"/>
        <v>8.27</v>
      </c>
    </row>
    <row r="84" spans="3:5" s="2" customFormat="1" x14ac:dyDescent="0.3">
      <c r="C84" s="2">
        <v>17</v>
      </c>
      <c r="D84" s="2">
        <v>26.89</v>
      </c>
      <c r="E84" s="2">
        <f t="shared" si="1"/>
        <v>8.27</v>
      </c>
    </row>
    <row r="85" spans="3:5" s="2" customFormat="1" x14ac:dyDescent="0.3">
      <c r="C85" s="2">
        <v>17.25</v>
      </c>
      <c r="D85" s="2">
        <v>26.89</v>
      </c>
      <c r="E85" s="2">
        <f t="shared" si="1"/>
        <v>8.27</v>
      </c>
    </row>
    <row r="86" spans="3:5" s="2" customFormat="1" x14ac:dyDescent="0.3">
      <c r="C86" s="2">
        <v>17.5</v>
      </c>
      <c r="D86" s="2">
        <v>26.88</v>
      </c>
      <c r="E86" s="2">
        <f t="shared" si="1"/>
        <v>8.259999999999998</v>
      </c>
    </row>
    <row r="87" spans="3:5" s="2" customFormat="1" x14ac:dyDescent="0.3">
      <c r="C87" s="2">
        <v>17.75</v>
      </c>
      <c r="D87" s="2">
        <v>26.88</v>
      </c>
      <c r="E87" s="2">
        <f t="shared" si="1"/>
        <v>8.259999999999998</v>
      </c>
    </row>
    <row r="88" spans="3:5" s="2" customFormat="1" x14ac:dyDescent="0.3">
      <c r="C88" s="2">
        <v>18</v>
      </c>
      <c r="D88" s="2">
        <v>26.88</v>
      </c>
      <c r="E88" s="2">
        <f t="shared" si="1"/>
        <v>8.259999999999998</v>
      </c>
    </row>
    <row r="89" spans="3:5" s="2" customFormat="1" x14ac:dyDescent="0.3">
      <c r="C89" s="2">
        <v>18.25</v>
      </c>
      <c r="D89" s="2">
        <v>26.88</v>
      </c>
      <c r="E89" s="2">
        <f t="shared" si="1"/>
        <v>8.259999999999998</v>
      </c>
    </row>
    <row r="90" spans="3:5" s="2" customFormat="1" x14ac:dyDescent="0.3">
      <c r="C90" s="2">
        <v>18.5</v>
      </c>
      <c r="D90" s="2">
        <v>26.87</v>
      </c>
      <c r="E90" s="2">
        <f t="shared" si="1"/>
        <v>8.25</v>
      </c>
    </row>
    <row r="91" spans="3:5" s="2" customFormat="1" x14ac:dyDescent="0.3">
      <c r="C91" s="2">
        <v>18.75</v>
      </c>
      <c r="D91" s="2">
        <v>26.87</v>
      </c>
      <c r="E91" s="2">
        <f t="shared" si="1"/>
        <v>8.25</v>
      </c>
    </row>
    <row r="92" spans="3:5" s="2" customFormat="1" x14ac:dyDescent="0.3">
      <c r="C92" s="2">
        <v>19</v>
      </c>
      <c r="D92" s="2">
        <v>26.87</v>
      </c>
      <c r="E92" s="2">
        <f t="shared" si="1"/>
        <v>8.25</v>
      </c>
    </row>
    <row r="93" spans="3:5" s="2" customFormat="1" x14ac:dyDescent="0.3">
      <c r="C93" s="2">
        <v>19.25</v>
      </c>
      <c r="D93" s="2">
        <v>26.87</v>
      </c>
      <c r="E93" s="2">
        <f t="shared" si="1"/>
        <v>8.25</v>
      </c>
    </row>
    <row r="94" spans="3:5" s="2" customFormat="1" x14ac:dyDescent="0.3">
      <c r="C94" s="2">
        <v>19.5</v>
      </c>
      <c r="D94" s="2">
        <v>26.86</v>
      </c>
      <c r="E94" s="2">
        <f t="shared" si="1"/>
        <v>8.2399999999999984</v>
      </c>
    </row>
    <row r="95" spans="3:5" s="2" customFormat="1" x14ac:dyDescent="0.3">
      <c r="C95" s="2">
        <v>19.75</v>
      </c>
      <c r="D95" s="2">
        <v>26.86</v>
      </c>
      <c r="E95" s="2">
        <f t="shared" si="1"/>
        <v>8.2399999999999984</v>
      </c>
    </row>
    <row r="96" spans="3:5" s="2" customFormat="1" x14ac:dyDescent="0.3">
      <c r="C96" s="2">
        <v>20</v>
      </c>
      <c r="D96" s="2">
        <v>26.86</v>
      </c>
      <c r="E96" s="2">
        <f t="shared" si="1"/>
        <v>8.2399999999999984</v>
      </c>
    </row>
    <row r="97" spans="3:5" s="2" customFormat="1" x14ac:dyDescent="0.3">
      <c r="C97" s="2">
        <v>20.25</v>
      </c>
      <c r="D97" s="2">
        <v>26.86</v>
      </c>
      <c r="E97" s="2">
        <f t="shared" si="1"/>
        <v>8.2399999999999984</v>
      </c>
    </row>
    <row r="98" spans="3:5" s="2" customFormat="1" x14ac:dyDescent="0.3">
      <c r="C98" s="2">
        <v>20.5</v>
      </c>
      <c r="D98" s="2">
        <v>26.86</v>
      </c>
      <c r="E98" s="2">
        <f t="shared" si="1"/>
        <v>8.2399999999999984</v>
      </c>
    </row>
    <row r="99" spans="3:5" s="2" customFormat="1" x14ac:dyDescent="0.3">
      <c r="C99" s="2">
        <v>20.75</v>
      </c>
      <c r="D99" s="2">
        <v>26.86</v>
      </c>
      <c r="E99" s="2">
        <f t="shared" si="1"/>
        <v>8.2399999999999984</v>
      </c>
    </row>
    <row r="100" spans="3:5" s="2" customFormat="1" x14ac:dyDescent="0.3">
      <c r="C100" s="2">
        <v>21</v>
      </c>
      <c r="D100" s="2">
        <v>26.86</v>
      </c>
      <c r="E100" s="2">
        <f t="shared" si="1"/>
        <v>8.2399999999999984</v>
      </c>
    </row>
    <row r="101" spans="3:5" s="2" customFormat="1" x14ac:dyDescent="0.3">
      <c r="C101" s="2">
        <v>21.25</v>
      </c>
      <c r="D101" s="2">
        <v>26.85</v>
      </c>
      <c r="E101" s="2">
        <f t="shared" si="1"/>
        <v>8.23</v>
      </c>
    </row>
    <row r="102" spans="3:5" s="2" customFormat="1" x14ac:dyDescent="0.3">
      <c r="C102" s="2">
        <v>21.5</v>
      </c>
      <c r="D102" s="2">
        <v>26.85</v>
      </c>
      <c r="E102" s="2">
        <f t="shared" si="1"/>
        <v>8.23</v>
      </c>
    </row>
    <row r="103" spans="3:5" s="2" customFormat="1" x14ac:dyDescent="0.3">
      <c r="C103" s="2">
        <v>21.75</v>
      </c>
      <c r="D103" s="2">
        <v>26.85</v>
      </c>
      <c r="E103" s="2">
        <f t="shared" si="1"/>
        <v>8.23</v>
      </c>
    </row>
    <row r="104" spans="3:5" s="2" customFormat="1" x14ac:dyDescent="0.3">
      <c r="C104" s="2">
        <v>22</v>
      </c>
      <c r="D104" s="2">
        <v>26.85</v>
      </c>
      <c r="E104" s="2">
        <f t="shared" si="1"/>
        <v>8.23</v>
      </c>
    </row>
    <row r="105" spans="3:5" s="2" customFormat="1" x14ac:dyDescent="0.3">
      <c r="C105" s="2">
        <v>22.25</v>
      </c>
      <c r="D105" s="2">
        <v>26.84</v>
      </c>
      <c r="E105" s="2">
        <f t="shared" si="1"/>
        <v>8.2199999999999989</v>
      </c>
    </row>
    <row r="106" spans="3:5" s="2" customFormat="1" x14ac:dyDescent="0.3">
      <c r="C106" s="2">
        <v>22.5</v>
      </c>
      <c r="D106" s="2">
        <v>26.83</v>
      </c>
      <c r="E106" s="2">
        <f t="shared" si="1"/>
        <v>8.2099999999999973</v>
      </c>
    </row>
    <row r="107" spans="3:5" s="2" customFormat="1" x14ac:dyDescent="0.3">
      <c r="C107" s="2">
        <v>22.75</v>
      </c>
      <c r="D107" s="2">
        <v>26.83</v>
      </c>
      <c r="E107" s="2">
        <f t="shared" si="1"/>
        <v>8.2099999999999973</v>
      </c>
    </row>
    <row r="108" spans="3:5" s="2" customFormat="1" x14ac:dyDescent="0.3">
      <c r="C108" s="2">
        <v>23</v>
      </c>
      <c r="D108" s="2">
        <v>26.83</v>
      </c>
      <c r="E108" s="2">
        <f t="shared" si="1"/>
        <v>8.2099999999999973</v>
      </c>
    </row>
    <row r="109" spans="3:5" s="2" customFormat="1" x14ac:dyDescent="0.3">
      <c r="C109" s="2">
        <v>23.25</v>
      </c>
      <c r="D109" s="2">
        <v>26.83</v>
      </c>
      <c r="E109" s="2">
        <f t="shared" si="1"/>
        <v>8.2099999999999973</v>
      </c>
    </row>
    <row r="110" spans="3:5" s="2" customFormat="1" x14ac:dyDescent="0.3">
      <c r="C110" s="2">
        <v>23.5</v>
      </c>
      <c r="D110" s="2">
        <v>26.83</v>
      </c>
      <c r="E110" s="2">
        <f t="shared" si="1"/>
        <v>8.2099999999999973</v>
      </c>
    </row>
    <row r="111" spans="3:5" s="2" customFormat="1" x14ac:dyDescent="0.3">
      <c r="C111" s="2">
        <v>23.75</v>
      </c>
      <c r="D111" s="2">
        <v>26.83</v>
      </c>
      <c r="E111" s="2">
        <f t="shared" si="1"/>
        <v>8.2099999999999973</v>
      </c>
    </row>
    <row r="112" spans="3:5" s="2" customFormat="1" x14ac:dyDescent="0.3">
      <c r="C112" s="2">
        <v>24</v>
      </c>
      <c r="D112" s="2">
        <v>26.82</v>
      </c>
      <c r="E112" s="2">
        <f t="shared" si="1"/>
        <v>8.1999999999999993</v>
      </c>
    </row>
    <row r="113" spans="3:5" s="2" customFormat="1" x14ac:dyDescent="0.3">
      <c r="C113" s="2">
        <v>24.25</v>
      </c>
      <c r="D113" s="2">
        <v>26.82</v>
      </c>
      <c r="E113" s="2">
        <f t="shared" si="1"/>
        <v>8.1999999999999993</v>
      </c>
    </row>
    <row r="114" spans="3:5" s="2" customFormat="1" x14ac:dyDescent="0.3">
      <c r="C114" s="2">
        <v>24.5</v>
      </c>
      <c r="D114" s="2">
        <v>26.82</v>
      </c>
      <c r="E114" s="2">
        <f t="shared" si="1"/>
        <v>8.1999999999999993</v>
      </c>
    </row>
    <row r="115" spans="3:5" s="2" customFormat="1" x14ac:dyDescent="0.3">
      <c r="C115" s="2">
        <v>24.75</v>
      </c>
      <c r="D115" s="2">
        <v>26.82</v>
      </c>
      <c r="E115" s="2">
        <f t="shared" si="1"/>
        <v>8.1999999999999993</v>
      </c>
    </row>
    <row r="116" spans="3:5" s="2" customFormat="1" x14ac:dyDescent="0.3">
      <c r="C116" s="2">
        <v>25</v>
      </c>
      <c r="D116" s="2">
        <v>26.81</v>
      </c>
      <c r="E116" s="2">
        <f t="shared" si="1"/>
        <v>8.1899999999999977</v>
      </c>
    </row>
    <row r="117" spans="3:5" s="2" customFormat="1" x14ac:dyDescent="0.3">
      <c r="C117" s="2">
        <v>25.25</v>
      </c>
      <c r="D117" s="2">
        <v>26.81</v>
      </c>
      <c r="E117" s="2">
        <f t="shared" si="1"/>
        <v>8.1899999999999977</v>
      </c>
    </row>
    <row r="118" spans="3:5" s="2" customFormat="1" x14ac:dyDescent="0.3">
      <c r="C118" s="2">
        <v>25.5</v>
      </c>
      <c r="D118" s="2">
        <v>26.81</v>
      </c>
      <c r="E118" s="2">
        <f t="shared" si="1"/>
        <v>8.1899999999999977</v>
      </c>
    </row>
    <row r="119" spans="3:5" s="2" customFormat="1" x14ac:dyDescent="0.3">
      <c r="C119" s="2">
        <v>25.75</v>
      </c>
      <c r="D119" s="2">
        <v>26.81</v>
      </c>
      <c r="E119" s="2">
        <f t="shared" si="1"/>
        <v>8.1899999999999977</v>
      </c>
    </row>
    <row r="120" spans="3:5" s="2" customFormat="1" x14ac:dyDescent="0.3">
      <c r="C120" s="2">
        <v>26</v>
      </c>
      <c r="D120" s="2">
        <v>26.8</v>
      </c>
      <c r="E120" s="2">
        <f t="shared" si="1"/>
        <v>8.18</v>
      </c>
    </row>
    <row r="121" spans="3:5" s="2" customFormat="1" x14ac:dyDescent="0.3">
      <c r="C121" s="2">
        <v>26.25</v>
      </c>
      <c r="D121" s="2">
        <v>26.8</v>
      </c>
      <c r="E121" s="2">
        <f t="shared" si="1"/>
        <v>8.18</v>
      </c>
    </row>
    <row r="122" spans="3:5" s="2" customFormat="1" x14ac:dyDescent="0.3">
      <c r="C122" s="2">
        <v>26.5</v>
      </c>
      <c r="D122" s="2">
        <v>26.8</v>
      </c>
      <c r="E122" s="2">
        <f t="shared" si="1"/>
        <v>8.18</v>
      </c>
    </row>
    <row r="123" spans="3:5" s="2" customFormat="1" x14ac:dyDescent="0.3">
      <c r="C123" s="2">
        <v>26.75</v>
      </c>
      <c r="D123" s="2">
        <v>26.8</v>
      </c>
      <c r="E123" s="2">
        <f t="shared" si="1"/>
        <v>8.18</v>
      </c>
    </row>
    <row r="124" spans="3:5" s="2" customFormat="1" x14ac:dyDescent="0.3">
      <c r="C124" s="2">
        <v>27</v>
      </c>
      <c r="D124" s="2">
        <v>26.8</v>
      </c>
      <c r="E124" s="2">
        <f t="shared" si="1"/>
        <v>8.18</v>
      </c>
    </row>
    <row r="125" spans="3:5" s="2" customFormat="1" x14ac:dyDescent="0.3">
      <c r="C125" s="2">
        <v>27.25</v>
      </c>
      <c r="D125" s="2">
        <v>26.8</v>
      </c>
      <c r="E125" s="2">
        <f t="shared" si="1"/>
        <v>8.18</v>
      </c>
    </row>
    <row r="126" spans="3:5" s="2" customFormat="1" x14ac:dyDescent="0.3">
      <c r="C126" s="2">
        <v>27.5</v>
      </c>
      <c r="D126" s="2">
        <v>26.8</v>
      </c>
      <c r="E126" s="2">
        <f t="shared" si="1"/>
        <v>8.18</v>
      </c>
    </row>
    <row r="127" spans="3:5" s="2" customFormat="1" x14ac:dyDescent="0.3">
      <c r="C127" s="2">
        <v>27.75</v>
      </c>
      <c r="D127" s="2">
        <v>26.8</v>
      </c>
      <c r="E127" s="2">
        <f t="shared" si="1"/>
        <v>8.18</v>
      </c>
    </row>
    <row r="128" spans="3:5" s="2" customFormat="1" x14ac:dyDescent="0.3">
      <c r="C128" s="2">
        <v>28</v>
      </c>
      <c r="D128" s="2">
        <v>26.79</v>
      </c>
      <c r="E128" s="2">
        <f t="shared" si="1"/>
        <v>8.1699999999999982</v>
      </c>
    </row>
    <row r="129" spans="3:5" s="2" customFormat="1" x14ac:dyDescent="0.3">
      <c r="C129" s="2">
        <v>28.25</v>
      </c>
      <c r="D129" s="2">
        <v>26.79</v>
      </c>
      <c r="E129" s="2">
        <f t="shared" si="1"/>
        <v>8.1699999999999982</v>
      </c>
    </row>
    <row r="130" spans="3:5" s="2" customFormat="1" x14ac:dyDescent="0.3">
      <c r="C130" s="2">
        <v>28.5</v>
      </c>
      <c r="D130" s="2">
        <v>26.79</v>
      </c>
      <c r="E130" s="2">
        <f t="shared" si="1"/>
        <v>8.1699999999999982</v>
      </c>
    </row>
    <row r="131" spans="3:5" s="2" customFormat="1" x14ac:dyDescent="0.3">
      <c r="C131" s="2">
        <v>28.75</v>
      </c>
      <c r="D131" s="2">
        <v>26.78</v>
      </c>
      <c r="E131" s="2">
        <f t="shared" si="1"/>
        <v>8.16</v>
      </c>
    </row>
    <row r="132" spans="3:5" s="2" customFormat="1" x14ac:dyDescent="0.3">
      <c r="C132" s="2">
        <v>29</v>
      </c>
      <c r="D132" s="2">
        <v>26.78</v>
      </c>
      <c r="E132" s="2">
        <f t="shared" si="1"/>
        <v>8.16</v>
      </c>
    </row>
    <row r="133" spans="3:5" s="2" customFormat="1" x14ac:dyDescent="0.3">
      <c r="C133" s="2">
        <v>29.25</v>
      </c>
      <c r="D133" s="2">
        <v>26.78</v>
      </c>
      <c r="E133" s="2">
        <f t="shared" si="1"/>
        <v>8.16</v>
      </c>
    </row>
    <row r="134" spans="3:5" s="2" customFormat="1" x14ac:dyDescent="0.3">
      <c r="C134" s="2">
        <v>29.5</v>
      </c>
      <c r="D134" s="2">
        <v>26.78</v>
      </c>
      <c r="E134" s="2">
        <f t="shared" si="1"/>
        <v>8.16</v>
      </c>
    </row>
    <row r="135" spans="3:5" s="2" customFormat="1" x14ac:dyDescent="0.3">
      <c r="C135" s="2">
        <v>29.75</v>
      </c>
      <c r="D135" s="2">
        <v>26.77</v>
      </c>
      <c r="E135" s="2">
        <f t="shared" si="1"/>
        <v>8.1499999999999986</v>
      </c>
    </row>
    <row r="136" spans="3:5" s="2" customFormat="1" x14ac:dyDescent="0.3">
      <c r="C136" s="2">
        <v>30</v>
      </c>
      <c r="D136" s="2">
        <v>26.77</v>
      </c>
      <c r="E136" s="2">
        <f t="shared" si="1"/>
        <v>8.1499999999999986</v>
      </c>
    </row>
    <row r="137" spans="3:5" s="2" customFormat="1" x14ac:dyDescent="0.3"/>
    <row r="138" spans="3:5" s="2" customFormat="1" x14ac:dyDescent="0.3"/>
    <row r="139" spans="3:5" s="2" customFormat="1" x14ac:dyDescent="0.3"/>
    <row r="140" spans="3:5" s="2" customFormat="1" x14ac:dyDescent="0.3"/>
    <row r="141" spans="3:5" s="2" customFormat="1" x14ac:dyDescent="0.3"/>
    <row r="142" spans="3:5" s="2" customFormat="1" x14ac:dyDescent="0.3"/>
    <row r="143" spans="3:5" s="2" customFormat="1" x14ac:dyDescent="0.3"/>
    <row r="144" spans="3:5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workbookViewId="0">
      <selection activeCell="K42" sqref="K42"/>
    </sheetView>
  </sheetViews>
  <sheetFormatPr defaultRowHeight="14.4" x14ac:dyDescent="0.3"/>
  <sheetData>
    <row r="1" spans="1:8" x14ac:dyDescent="0.3">
      <c r="A1" s="2"/>
      <c r="B1" s="3" t="s">
        <v>5</v>
      </c>
      <c r="C1" s="2"/>
      <c r="D1" s="2"/>
      <c r="E1" s="2"/>
      <c r="F1" s="2"/>
    </row>
    <row r="2" spans="1:8" x14ac:dyDescent="0.3">
      <c r="A2" s="2"/>
      <c r="B2" s="3" t="s">
        <v>6</v>
      </c>
      <c r="C2" s="2"/>
      <c r="D2" s="2"/>
      <c r="E2" s="2"/>
      <c r="F2" s="2"/>
    </row>
    <row r="3" spans="1:8" x14ac:dyDescent="0.3">
      <c r="A3" s="2"/>
      <c r="B3" s="3" t="s">
        <v>15</v>
      </c>
      <c r="C3" s="2"/>
      <c r="D3" s="2"/>
      <c r="E3" s="2"/>
      <c r="F3" s="2"/>
    </row>
    <row r="4" spans="1:8" x14ac:dyDescent="0.3">
      <c r="A4" s="2"/>
      <c r="B4" s="3" t="s">
        <v>7</v>
      </c>
      <c r="C4" s="2"/>
      <c r="D4" s="2"/>
      <c r="E4" s="2"/>
      <c r="F4" s="2"/>
    </row>
    <row r="5" spans="1:8" x14ac:dyDescent="0.3">
      <c r="A5" s="2"/>
      <c r="B5" s="3" t="s">
        <v>0</v>
      </c>
      <c r="C5" s="2"/>
      <c r="D5" s="2"/>
      <c r="E5" s="2"/>
      <c r="F5" s="2"/>
    </row>
    <row r="6" spans="1:8" x14ac:dyDescent="0.3">
      <c r="A6" s="2"/>
      <c r="B6" s="3" t="s">
        <v>8</v>
      </c>
      <c r="C6" s="2"/>
      <c r="D6" s="2"/>
      <c r="E6" s="2"/>
      <c r="F6" s="2"/>
    </row>
    <row r="7" spans="1:8" s="2" customFormat="1" x14ac:dyDescent="0.3">
      <c r="B7" s="3" t="s">
        <v>9</v>
      </c>
    </row>
    <row r="8" spans="1:8" x14ac:dyDescent="0.3">
      <c r="A8" s="2"/>
      <c r="B8" s="3" t="s">
        <v>1</v>
      </c>
      <c r="C8" s="2"/>
      <c r="D8" s="2"/>
      <c r="E8" s="2"/>
      <c r="F8" s="2"/>
    </row>
    <row r="9" spans="1:8" x14ac:dyDescent="0.3">
      <c r="A9" s="2"/>
      <c r="B9" s="3" t="s">
        <v>10</v>
      </c>
      <c r="C9" s="2"/>
      <c r="D9" s="2"/>
      <c r="E9" s="2"/>
      <c r="F9" s="2" t="s">
        <v>11</v>
      </c>
    </row>
    <row r="10" spans="1:8" s="2" customFormat="1" x14ac:dyDescent="0.3">
      <c r="B10" s="3"/>
    </row>
    <row r="11" spans="1:8" x14ac:dyDescent="0.3">
      <c r="A11" s="2"/>
      <c r="C11" s="2" t="s">
        <v>63</v>
      </c>
      <c r="D11" s="2" t="s">
        <v>2</v>
      </c>
      <c r="E11" s="1" t="s">
        <v>2</v>
      </c>
      <c r="F11" s="2"/>
      <c r="G11" s="2"/>
    </row>
    <row r="12" spans="1:8" x14ac:dyDescent="0.3">
      <c r="A12" s="2"/>
      <c r="C12" s="2"/>
      <c r="D12" s="2" t="s">
        <v>3</v>
      </c>
      <c r="E12" s="1" t="s">
        <v>13</v>
      </c>
      <c r="F12" s="2"/>
      <c r="G12" s="2"/>
      <c r="H12" t="s">
        <v>12</v>
      </c>
    </row>
    <row r="13" spans="1:8" x14ac:dyDescent="0.3">
      <c r="A13" s="2"/>
      <c r="C13" s="2"/>
      <c r="D13" s="2" t="s">
        <v>4</v>
      </c>
      <c r="E13" s="1" t="s">
        <v>14</v>
      </c>
      <c r="F13" s="2"/>
      <c r="G13" s="2"/>
    </row>
    <row r="14" spans="1:8" s="2" customFormat="1" x14ac:dyDescent="0.3"/>
    <row r="15" spans="1:8" x14ac:dyDescent="0.3">
      <c r="C15">
        <v>0</v>
      </c>
      <c r="D15">
        <v>47.68</v>
      </c>
      <c r="E15">
        <f>D15-39.16</f>
        <v>8.5200000000000031</v>
      </c>
    </row>
    <row r="16" spans="1:8" x14ac:dyDescent="0.3">
      <c r="C16">
        <v>0.25</v>
      </c>
      <c r="D16">
        <v>47.67</v>
      </c>
      <c r="E16" s="2">
        <f t="shared" ref="E16:E73" si="0">D16-39.16</f>
        <v>8.5100000000000051</v>
      </c>
    </row>
    <row r="17" spans="3:5" x14ac:dyDescent="0.3">
      <c r="C17">
        <v>0.5</v>
      </c>
      <c r="D17">
        <v>47.66</v>
      </c>
      <c r="E17" s="2">
        <f t="shared" si="0"/>
        <v>8.5</v>
      </c>
    </row>
    <row r="18" spans="3:5" x14ac:dyDescent="0.3">
      <c r="C18">
        <v>0.75</v>
      </c>
      <c r="D18">
        <v>47.66</v>
      </c>
      <c r="E18" s="2">
        <f t="shared" si="0"/>
        <v>8.5</v>
      </c>
    </row>
    <row r="19" spans="3:5" x14ac:dyDescent="0.3">
      <c r="C19">
        <v>1</v>
      </c>
      <c r="D19">
        <v>47.65</v>
      </c>
      <c r="E19" s="2">
        <f t="shared" si="0"/>
        <v>8.490000000000002</v>
      </c>
    </row>
    <row r="20" spans="3:5" x14ac:dyDescent="0.3">
      <c r="C20">
        <v>1.25</v>
      </c>
      <c r="D20">
        <v>47.65</v>
      </c>
      <c r="E20" s="2">
        <f t="shared" si="0"/>
        <v>8.490000000000002</v>
      </c>
    </row>
    <row r="21" spans="3:5" x14ac:dyDescent="0.3">
      <c r="C21">
        <v>1.5</v>
      </c>
      <c r="D21">
        <v>47.64</v>
      </c>
      <c r="E21" s="2">
        <f t="shared" si="0"/>
        <v>8.480000000000004</v>
      </c>
    </row>
    <row r="22" spans="3:5" x14ac:dyDescent="0.3">
      <c r="C22">
        <v>1.75</v>
      </c>
      <c r="D22">
        <v>47.62</v>
      </c>
      <c r="E22" s="2">
        <f t="shared" si="0"/>
        <v>8.4600000000000009</v>
      </c>
    </row>
    <row r="23" spans="3:5" x14ac:dyDescent="0.3">
      <c r="C23">
        <v>2</v>
      </c>
      <c r="D23">
        <v>47.62</v>
      </c>
      <c r="E23" s="2">
        <f t="shared" si="0"/>
        <v>8.4600000000000009</v>
      </c>
    </row>
    <row r="24" spans="3:5" x14ac:dyDescent="0.3">
      <c r="C24">
        <v>2.25</v>
      </c>
      <c r="D24">
        <v>47.61</v>
      </c>
      <c r="E24" s="2">
        <f t="shared" si="0"/>
        <v>8.4500000000000028</v>
      </c>
    </row>
    <row r="25" spans="3:5" x14ac:dyDescent="0.3">
      <c r="C25">
        <v>2.5</v>
      </c>
      <c r="D25">
        <v>47.61</v>
      </c>
      <c r="E25" s="2">
        <f t="shared" si="0"/>
        <v>8.4500000000000028</v>
      </c>
    </row>
    <row r="26" spans="3:5" x14ac:dyDescent="0.3">
      <c r="C26">
        <v>2.75</v>
      </c>
      <c r="D26">
        <v>47.6</v>
      </c>
      <c r="E26" s="2">
        <f t="shared" si="0"/>
        <v>8.4400000000000048</v>
      </c>
    </row>
    <row r="27" spans="3:5" x14ac:dyDescent="0.3">
      <c r="C27">
        <v>3</v>
      </c>
      <c r="D27">
        <v>47.59</v>
      </c>
      <c r="E27" s="2">
        <f t="shared" si="0"/>
        <v>8.4300000000000068</v>
      </c>
    </row>
    <row r="28" spans="3:5" x14ac:dyDescent="0.3">
      <c r="C28">
        <v>3.25</v>
      </c>
      <c r="D28">
        <v>47.59</v>
      </c>
      <c r="E28" s="2">
        <f t="shared" si="0"/>
        <v>8.4300000000000068</v>
      </c>
    </row>
    <row r="29" spans="3:5" x14ac:dyDescent="0.3">
      <c r="C29">
        <v>3.5</v>
      </c>
      <c r="D29">
        <v>47.58</v>
      </c>
      <c r="E29" s="2">
        <f t="shared" si="0"/>
        <v>8.4200000000000017</v>
      </c>
    </row>
    <row r="30" spans="3:5" x14ac:dyDescent="0.3">
      <c r="C30">
        <v>3.75</v>
      </c>
      <c r="D30">
        <v>47.58</v>
      </c>
      <c r="E30" s="2">
        <f t="shared" si="0"/>
        <v>8.4200000000000017</v>
      </c>
    </row>
    <row r="31" spans="3:5" x14ac:dyDescent="0.3">
      <c r="C31">
        <v>4</v>
      </c>
      <c r="D31">
        <v>47.57</v>
      </c>
      <c r="E31" s="2">
        <f t="shared" si="0"/>
        <v>8.4100000000000037</v>
      </c>
    </row>
    <row r="32" spans="3:5" x14ac:dyDescent="0.3">
      <c r="C32">
        <v>4.25</v>
      </c>
      <c r="D32">
        <v>47.57</v>
      </c>
      <c r="E32" s="2">
        <f t="shared" si="0"/>
        <v>8.4100000000000037</v>
      </c>
    </row>
    <row r="33" spans="3:12" x14ac:dyDescent="0.3">
      <c r="C33">
        <v>4.5</v>
      </c>
      <c r="D33">
        <v>47.56</v>
      </c>
      <c r="E33" s="2">
        <f t="shared" si="0"/>
        <v>8.4000000000000057</v>
      </c>
    </row>
    <row r="34" spans="3:12" x14ac:dyDescent="0.3">
      <c r="C34">
        <v>4.75</v>
      </c>
      <c r="D34">
        <v>47.56</v>
      </c>
      <c r="E34" s="2">
        <f t="shared" si="0"/>
        <v>8.4000000000000057</v>
      </c>
    </row>
    <row r="35" spans="3:12" x14ac:dyDescent="0.3">
      <c r="C35">
        <v>5</v>
      </c>
      <c r="D35">
        <v>47.55</v>
      </c>
      <c r="E35" s="2">
        <f t="shared" si="0"/>
        <v>8.39</v>
      </c>
    </row>
    <row r="36" spans="3:12" x14ac:dyDescent="0.3">
      <c r="C36">
        <v>5.25</v>
      </c>
      <c r="D36">
        <v>47.55</v>
      </c>
      <c r="E36" s="2">
        <f t="shared" si="0"/>
        <v>8.39</v>
      </c>
      <c r="I36" s="2"/>
      <c r="J36" s="2"/>
      <c r="K36" s="2"/>
      <c r="L36" s="2"/>
    </row>
    <row r="37" spans="3:12" x14ac:dyDescent="0.3">
      <c r="C37">
        <v>5.5</v>
      </c>
      <c r="D37">
        <v>47.54</v>
      </c>
      <c r="E37" s="2">
        <f t="shared" si="0"/>
        <v>8.3800000000000026</v>
      </c>
      <c r="I37" s="2"/>
      <c r="J37" s="2"/>
      <c r="K37" s="2"/>
      <c r="L37" s="2"/>
    </row>
    <row r="38" spans="3:12" x14ac:dyDescent="0.3">
      <c r="C38">
        <v>5.75</v>
      </c>
      <c r="D38">
        <v>47.53</v>
      </c>
      <c r="E38" s="2">
        <f t="shared" si="0"/>
        <v>8.3700000000000045</v>
      </c>
      <c r="I38" s="2"/>
      <c r="J38" s="2"/>
      <c r="K38" s="2"/>
      <c r="L38" s="2"/>
    </row>
    <row r="39" spans="3:12" x14ac:dyDescent="0.3">
      <c r="C39">
        <v>6</v>
      </c>
      <c r="D39">
        <v>47.53</v>
      </c>
      <c r="E39" s="2">
        <f t="shared" si="0"/>
        <v>8.3700000000000045</v>
      </c>
      <c r="I39" s="2"/>
      <c r="J39" s="2"/>
      <c r="K39" s="2"/>
      <c r="L39" s="2"/>
    </row>
    <row r="40" spans="3:12" x14ac:dyDescent="0.3">
      <c r="C40">
        <v>6.25</v>
      </c>
      <c r="D40">
        <v>47.52</v>
      </c>
      <c r="E40" s="2">
        <f t="shared" si="0"/>
        <v>8.3600000000000065</v>
      </c>
      <c r="I40" s="2"/>
      <c r="J40" s="2"/>
      <c r="K40" s="2"/>
      <c r="L40" s="2"/>
    </row>
    <row r="41" spans="3:12" x14ac:dyDescent="0.3">
      <c r="C41">
        <v>6.5</v>
      </c>
      <c r="D41">
        <v>47.51</v>
      </c>
      <c r="E41" s="2">
        <f t="shared" si="0"/>
        <v>8.3500000000000014</v>
      </c>
      <c r="I41" s="2"/>
      <c r="J41" s="2"/>
      <c r="K41" s="2"/>
      <c r="L41" s="2"/>
    </row>
    <row r="42" spans="3:12" x14ac:dyDescent="0.3">
      <c r="C42">
        <v>6.75</v>
      </c>
      <c r="D42">
        <v>47.51</v>
      </c>
      <c r="E42" s="2">
        <f t="shared" si="0"/>
        <v>8.3500000000000014</v>
      </c>
      <c r="I42" s="2"/>
      <c r="J42" s="2"/>
      <c r="K42" s="2"/>
      <c r="L42" s="2"/>
    </row>
    <row r="43" spans="3:12" x14ac:dyDescent="0.3">
      <c r="C43">
        <v>7</v>
      </c>
      <c r="D43">
        <v>47.5</v>
      </c>
      <c r="E43" s="2">
        <f t="shared" si="0"/>
        <v>8.3400000000000034</v>
      </c>
      <c r="I43" s="2"/>
      <c r="J43" s="2"/>
      <c r="K43" s="2"/>
      <c r="L43" s="2"/>
    </row>
    <row r="44" spans="3:12" x14ac:dyDescent="0.3">
      <c r="C44">
        <v>7.25</v>
      </c>
      <c r="D44">
        <v>47.5</v>
      </c>
      <c r="E44" s="2">
        <f t="shared" si="0"/>
        <v>8.3400000000000034</v>
      </c>
      <c r="I44" s="2"/>
      <c r="J44" s="2"/>
      <c r="K44" s="2"/>
      <c r="L44" s="2"/>
    </row>
    <row r="45" spans="3:12" x14ac:dyDescent="0.3">
      <c r="C45">
        <v>7.5</v>
      </c>
      <c r="D45">
        <v>47.48</v>
      </c>
      <c r="E45" s="2">
        <f t="shared" si="0"/>
        <v>8.32</v>
      </c>
      <c r="I45" s="2"/>
      <c r="J45" s="2"/>
      <c r="K45" s="2"/>
      <c r="L45" s="2"/>
    </row>
    <row r="46" spans="3:12" x14ac:dyDescent="0.3">
      <c r="C46">
        <v>7.75</v>
      </c>
      <c r="D46">
        <v>47.47</v>
      </c>
      <c r="E46" s="2">
        <f t="shared" si="0"/>
        <v>8.3100000000000023</v>
      </c>
      <c r="I46" s="2"/>
      <c r="J46" s="2"/>
      <c r="K46" s="2"/>
      <c r="L46" s="2"/>
    </row>
    <row r="47" spans="3:12" x14ac:dyDescent="0.3">
      <c r="C47">
        <v>8</v>
      </c>
      <c r="D47">
        <v>47.47</v>
      </c>
      <c r="E47" s="2">
        <f t="shared" si="0"/>
        <v>8.3100000000000023</v>
      </c>
      <c r="I47" s="2"/>
      <c r="J47" s="2"/>
      <c r="K47" s="2"/>
      <c r="L47" s="2"/>
    </row>
    <row r="48" spans="3:12" x14ac:dyDescent="0.3">
      <c r="C48">
        <v>8.25</v>
      </c>
      <c r="D48">
        <v>47.46</v>
      </c>
      <c r="E48" s="2">
        <f t="shared" si="0"/>
        <v>8.3000000000000043</v>
      </c>
      <c r="I48" s="2"/>
      <c r="J48" s="2"/>
      <c r="K48" s="2"/>
      <c r="L48" s="2"/>
    </row>
    <row r="49" spans="3:13" x14ac:dyDescent="0.3">
      <c r="C49">
        <v>8.5</v>
      </c>
      <c r="D49">
        <v>47.45</v>
      </c>
      <c r="E49" s="2">
        <f t="shared" si="0"/>
        <v>8.2900000000000063</v>
      </c>
      <c r="I49" s="2"/>
      <c r="J49" s="2"/>
      <c r="K49" s="2"/>
      <c r="L49" s="2"/>
    </row>
    <row r="50" spans="3:13" x14ac:dyDescent="0.3">
      <c r="C50">
        <v>8.75</v>
      </c>
      <c r="D50">
        <v>47.45</v>
      </c>
      <c r="E50" s="2">
        <f t="shared" si="0"/>
        <v>8.2900000000000063</v>
      </c>
      <c r="I50" s="2"/>
      <c r="J50" s="2"/>
      <c r="K50" s="2"/>
      <c r="L50" s="2"/>
    </row>
    <row r="51" spans="3:13" x14ac:dyDescent="0.3">
      <c r="C51">
        <v>9</v>
      </c>
      <c r="D51">
        <v>47.44</v>
      </c>
      <c r="E51" s="2">
        <f t="shared" si="0"/>
        <v>8.2800000000000011</v>
      </c>
      <c r="I51" s="2"/>
      <c r="J51" s="2"/>
      <c r="K51" s="2"/>
      <c r="L51" s="2"/>
      <c r="M51" s="2"/>
    </row>
    <row r="52" spans="3:13" x14ac:dyDescent="0.3">
      <c r="C52">
        <v>9.25</v>
      </c>
      <c r="D52">
        <v>47.43</v>
      </c>
      <c r="E52" s="2">
        <f t="shared" si="0"/>
        <v>8.2700000000000031</v>
      </c>
      <c r="I52" s="2"/>
      <c r="J52" s="2"/>
      <c r="K52" s="2"/>
      <c r="L52" s="2"/>
      <c r="M52" s="2"/>
    </row>
    <row r="53" spans="3:13" x14ac:dyDescent="0.3">
      <c r="C53">
        <v>9.5</v>
      </c>
      <c r="D53">
        <v>47.42</v>
      </c>
      <c r="E53" s="2">
        <f t="shared" si="0"/>
        <v>8.2600000000000051</v>
      </c>
      <c r="I53" s="2"/>
      <c r="J53" s="2"/>
      <c r="K53" s="2"/>
      <c r="L53" s="2"/>
      <c r="M53" s="2"/>
    </row>
    <row r="54" spans="3:13" x14ac:dyDescent="0.3">
      <c r="C54">
        <v>9.75</v>
      </c>
      <c r="D54">
        <v>47.41</v>
      </c>
      <c r="E54" s="2">
        <f t="shared" si="0"/>
        <v>8.25</v>
      </c>
      <c r="I54" s="2"/>
      <c r="J54" s="2"/>
      <c r="K54" s="2"/>
      <c r="L54" s="2"/>
      <c r="M54" s="2"/>
    </row>
    <row r="55" spans="3:13" x14ac:dyDescent="0.3">
      <c r="C55">
        <v>10</v>
      </c>
      <c r="D55">
        <v>47.41</v>
      </c>
      <c r="E55" s="2">
        <f t="shared" si="0"/>
        <v>8.25</v>
      </c>
      <c r="I55" s="2"/>
      <c r="J55" s="2"/>
      <c r="K55" s="2"/>
      <c r="L55" s="2"/>
      <c r="M55" s="2"/>
    </row>
    <row r="56" spans="3:13" x14ac:dyDescent="0.3">
      <c r="C56">
        <v>10.25</v>
      </c>
      <c r="D56">
        <v>47.4</v>
      </c>
      <c r="E56" s="2">
        <f t="shared" si="0"/>
        <v>8.240000000000002</v>
      </c>
      <c r="I56" s="2"/>
      <c r="J56" s="2"/>
      <c r="K56" s="2"/>
      <c r="L56" s="2"/>
      <c r="M56" s="2"/>
    </row>
    <row r="57" spans="3:13" x14ac:dyDescent="0.3">
      <c r="C57">
        <v>10.5</v>
      </c>
      <c r="D57">
        <v>47.39</v>
      </c>
      <c r="E57" s="2">
        <f t="shared" si="0"/>
        <v>8.230000000000004</v>
      </c>
      <c r="I57" s="2"/>
      <c r="J57" s="2"/>
      <c r="K57" s="2"/>
      <c r="L57" s="2"/>
      <c r="M57" s="2"/>
    </row>
    <row r="58" spans="3:13" x14ac:dyDescent="0.3">
      <c r="C58">
        <v>10.75</v>
      </c>
      <c r="D58">
        <v>47.38</v>
      </c>
      <c r="E58" s="2">
        <f t="shared" si="0"/>
        <v>8.220000000000006</v>
      </c>
      <c r="I58" s="2"/>
      <c r="J58" s="2"/>
      <c r="K58" s="2"/>
      <c r="L58" s="2"/>
      <c r="M58" s="2"/>
    </row>
    <row r="59" spans="3:13" x14ac:dyDescent="0.3">
      <c r="C59">
        <v>11</v>
      </c>
      <c r="D59">
        <v>47.38</v>
      </c>
      <c r="E59" s="2">
        <f t="shared" si="0"/>
        <v>8.220000000000006</v>
      </c>
      <c r="I59" s="2"/>
      <c r="J59" s="2"/>
      <c r="K59" s="2"/>
      <c r="L59" s="2"/>
      <c r="M59" s="2"/>
    </row>
    <row r="60" spans="3:13" x14ac:dyDescent="0.3">
      <c r="C60">
        <v>11.25</v>
      </c>
      <c r="D60">
        <v>47.37</v>
      </c>
      <c r="E60" s="2">
        <f t="shared" si="0"/>
        <v>8.2100000000000009</v>
      </c>
      <c r="I60" s="2"/>
      <c r="J60" s="2"/>
      <c r="K60" s="2"/>
      <c r="L60" s="2"/>
      <c r="M60" s="2"/>
    </row>
    <row r="61" spans="3:13" x14ac:dyDescent="0.3">
      <c r="C61">
        <v>11.5</v>
      </c>
      <c r="D61">
        <v>47.36</v>
      </c>
      <c r="E61" s="2">
        <f t="shared" si="0"/>
        <v>8.2000000000000028</v>
      </c>
      <c r="I61" s="2"/>
      <c r="J61" s="2"/>
      <c r="K61" s="2"/>
      <c r="L61" s="2"/>
      <c r="M61" s="2"/>
    </row>
    <row r="62" spans="3:13" x14ac:dyDescent="0.3">
      <c r="C62">
        <v>11.75</v>
      </c>
      <c r="D62">
        <v>47.36</v>
      </c>
      <c r="E62" s="2">
        <f t="shared" si="0"/>
        <v>8.2000000000000028</v>
      </c>
      <c r="I62" s="2"/>
      <c r="J62" s="2"/>
      <c r="K62" s="2"/>
      <c r="L62" s="2"/>
      <c r="M62" s="2"/>
    </row>
    <row r="63" spans="3:13" x14ac:dyDescent="0.3">
      <c r="C63">
        <v>12</v>
      </c>
      <c r="D63">
        <v>47.36</v>
      </c>
      <c r="E63" s="2">
        <f t="shared" si="0"/>
        <v>8.2000000000000028</v>
      </c>
      <c r="J63" s="2"/>
      <c r="K63" s="2"/>
      <c r="L63" s="2"/>
      <c r="M63" s="2"/>
    </row>
    <row r="64" spans="3:13" x14ac:dyDescent="0.3">
      <c r="C64">
        <v>12.25</v>
      </c>
      <c r="D64">
        <v>47.35</v>
      </c>
      <c r="E64" s="2">
        <f t="shared" si="0"/>
        <v>8.1900000000000048</v>
      </c>
      <c r="J64" s="2"/>
      <c r="K64" s="2"/>
      <c r="L64" s="2"/>
      <c r="M64" s="2"/>
    </row>
    <row r="65" spans="3:13" x14ac:dyDescent="0.3">
      <c r="C65">
        <v>12.5</v>
      </c>
      <c r="D65">
        <v>47.34</v>
      </c>
      <c r="E65" s="2">
        <f t="shared" si="0"/>
        <v>8.1800000000000068</v>
      </c>
      <c r="J65" s="2"/>
      <c r="K65" s="2"/>
      <c r="L65" s="2"/>
      <c r="M65" s="2"/>
    </row>
    <row r="66" spans="3:13" x14ac:dyDescent="0.3">
      <c r="C66">
        <v>12.75</v>
      </c>
      <c r="D66">
        <v>47.34</v>
      </c>
      <c r="E66" s="2">
        <f t="shared" si="0"/>
        <v>8.1800000000000068</v>
      </c>
      <c r="J66" s="2"/>
      <c r="K66" s="2"/>
      <c r="L66" s="2"/>
      <c r="M66" s="2"/>
    </row>
    <row r="67" spans="3:13" x14ac:dyDescent="0.3">
      <c r="C67">
        <v>13</v>
      </c>
      <c r="D67">
        <v>47.33</v>
      </c>
      <c r="E67" s="2">
        <f t="shared" si="0"/>
        <v>8.1700000000000017</v>
      </c>
      <c r="J67" s="2"/>
      <c r="K67" s="2"/>
      <c r="L67" s="2"/>
      <c r="M67" s="2"/>
    </row>
    <row r="68" spans="3:13" x14ac:dyDescent="0.3">
      <c r="C68">
        <v>13.25</v>
      </c>
      <c r="D68">
        <v>47.33</v>
      </c>
      <c r="E68" s="2">
        <f t="shared" si="0"/>
        <v>8.1700000000000017</v>
      </c>
      <c r="J68" s="2"/>
      <c r="K68" s="2"/>
      <c r="L68" s="2"/>
      <c r="M68" s="2"/>
    </row>
    <row r="69" spans="3:13" x14ac:dyDescent="0.3">
      <c r="C69">
        <v>13.5</v>
      </c>
      <c r="D69">
        <v>47.32</v>
      </c>
      <c r="E69" s="2">
        <f t="shared" si="0"/>
        <v>8.1600000000000037</v>
      </c>
      <c r="J69" s="2"/>
      <c r="K69" s="2"/>
      <c r="L69" s="2"/>
      <c r="M69" s="2"/>
    </row>
    <row r="70" spans="3:13" x14ac:dyDescent="0.3">
      <c r="C70">
        <v>13.75</v>
      </c>
      <c r="D70">
        <v>47.32</v>
      </c>
      <c r="E70" s="2">
        <f t="shared" si="0"/>
        <v>8.1600000000000037</v>
      </c>
      <c r="J70" s="2"/>
      <c r="K70" s="2"/>
      <c r="L70" s="2"/>
      <c r="M70" s="2"/>
    </row>
    <row r="71" spans="3:13" x14ac:dyDescent="0.3">
      <c r="C71">
        <v>14</v>
      </c>
      <c r="D71">
        <v>47.31</v>
      </c>
      <c r="E71" s="2">
        <f t="shared" si="0"/>
        <v>8.1500000000000057</v>
      </c>
      <c r="J71" s="2"/>
      <c r="K71" s="2"/>
      <c r="L71" s="2"/>
      <c r="M71" s="2"/>
    </row>
    <row r="72" spans="3:13" x14ac:dyDescent="0.3">
      <c r="C72">
        <v>14.25</v>
      </c>
      <c r="D72">
        <v>47.3</v>
      </c>
      <c r="E72" s="2">
        <f t="shared" si="0"/>
        <v>8.14</v>
      </c>
      <c r="J72" s="2"/>
      <c r="K72" s="2"/>
      <c r="L72" s="2"/>
      <c r="M72" s="2"/>
    </row>
    <row r="73" spans="3:13" x14ac:dyDescent="0.3">
      <c r="C73">
        <v>14.5</v>
      </c>
      <c r="D73">
        <v>47.29</v>
      </c>
      <c r="E73" s="2">
        <f t="shared" si="0"/>
        <v>8.1300000000000026</v>
      </c>
      <c r="J73" s="2"/>
      <c r="K73" s="2"/>
      <c r="L73" s="2"/>
      <c r="M73" s="2"/>
    </row>
    <row r="74" spans="3:13" x14ac:dyDescent="0.3">
      <c r="J74" s="2"/>
      <c r="K74" s="2"/>
      <c r="L74" s="2"/>
      <c r="M74" s="2"/>
    </row>
    <row r="75" spans="3:13" x14ac:dyDescent="0.3">
      <c r="J75" s="2"/>
      <c r="K75" s="2"/>
      <c r="L75" s="2"/>
      <c r="M75" s="2"/>
    </row>
    <row r="76" spans="3:13" x14ac:dyDescent="0.3">
      <c r="J76" s="2"/>
      <c r="K76" s="2"/>
      <c r="L76" s="2"/>
      <c r="M76" s="2"/>
    </row>
    <row r="77" spans="3:13" x14ac:dyDescent="0.3">
      <c r="J77" s="2"/>
      <c r="K77" s="2"/>
      <c r="L77" s="2"/>
      <c r="M77" s="2"/>
    </row>
    <row r="78" spans="3:13" x14ac:dyDescent="0.3">
      <c r="J78" s="2"/>
      <c r="K78" s="2"/>
      <c r="L78" s="2"/>
      <c r="M78" s="2"/>
    </row>
    <row r="79" spans="3:13" x14ac:dyDescent="0.3">
      <c r="J79" s="2"/>
      <c r="K79" s="2"/>
      <c r="L79" s="2"/>
      <c r="M79" s="2"/>
    </row>
    <row r="80" spans="3:13" x14ac:dyDescent="0.3">
      <c r="J80" s="2"/>
      <c r="K80" s="2"/>
      <c r="L80" s="2"/>
      <c r="M80" s="2"/>
    </row>
    <row r="81" spans="10:13" x14ac:dyDescent="0.3">
      <c r="J81" s="2"/>
      <c r="K81" s="2"/>
      <c r="L81" s="2"/>
      <c r="M81" s="2"/>
    </row>
    <row r="82" spans="10:13" x14ac:dyDescent="0.3">
      <c r="J82" s="2"/>
      <c r="K82" s="2"/>
      <c r="L82" s="2"/>
      <c r="M82" s="2"/>
    </row>
    <row r="83" spans="10:13" x14ac:dyDescent="0.3">
      <c r="J83" s="2"/>
      <c r="K83" s="2"/>
      <c r="L83" s="2"/>
      <c r="M83" s="2"/>
    </row>
    <row r="84" spans="10:13" x14ac:dyDescent="0.3">
      <c r="J84" s="2"/>
      <c r="K84" s="2"/>
      <c r="L84" s="2"/>
      <c r="M84" s="2"/>
    </row>
    <row r="85" spans="10:13" x14ac:dyDescent="0.3">
      <c r="J85" s="2"/>
      <c r="K85" s="2"/>
      <c r="L85" s="2"/>
      <c r="M85" s="2"/>
    </row>
    <row r="86" spans="10:13" x14ac:dyDescent="0.3">
      <c r="J86" s="2"/>
      <c r="K86" s="2"/>
      <c r="L86" s="2"/>
      <c r="M86" s="2"/>
    </row>
    <row r="87" spans="10:13" x14ac:dyDescent="0.3">
      <c r="J87" s="2"/>
      <c r="K87" s="2"/>
      <c r="L87" s="2"/>
      <c r="M87" s="2"/>
    </row>
    <row r="88" spans="10:13" x14ac:dyDescent="0.3">
      <c r="J88" s="2"/>
      <c r="K88" s="2"/>
      <c r="L88" s="2"/>
      <c r="M88" s="2"/>
    </row>
    <row r="89" spans="10:13" x14ac:dyDescent="0.3">
      <c r="J89" s="2"/>
      <c r="K89" s="2"/>
      <c r="L89" s="2"/>
      <c r="M89" s="2"/>
    </row>
    <row r="90" spans="10:13" x14ac:dyDescent="0.3">
      <c r="J90" s="2"/>
      <c r="K90" s="2"/>
      <c r="L90" s="2"/>
      <c r="M90" s="2"/>
    </row>
    <row r="91" spans="10:13" x14ac:dyDescent="0.3">
      <c r="J91" s="2"/>
      <c r="K91" s="2"/>
      <c r="L91" s="2"/>
      <c r="M91" s="2"/>
    </row>
    <row r="92" spans="10:13" x14ac:dyDescent="0.3">
      <c r="J92" s="2"/>
      <c r="K92" s="2"/>
      <c r="L92" s="2"/>
      <c r="M92" s="2"/>
    </row>
    <row r="93" spans="10:13" x14ac:dyDescent="0.3">
      <c r="J93" s="2"/>
      <c r="K93" s="2"/>
      <c r="L93" s="2"/>
      <c r="M93" s="2"/>
    </row>
    <row r="94" spans="10:13" x14ac:dyDescent="0.3">
      <c r="J94" s="2"/>
      <c r="K94" s="2"/>
      <c r="L94" s="2"/>
      <c r="M94" s="2"/>
    </row>
    <row r="95" spans="10:13" x14ac:dyDescent="0.3">
      <c r="J95" s="2"/>
      <c r="K95" s="2"/>
      <c r="L95" s="2"/>
      <c r="M95" s="2"/>
    </row>
    <row r="96" spans="10:13" x14ac:dyDescent="0.3">
      <c r="J96" s="2"/>
      <c r="K96" s="2"/>
      <c r="L96" s="2"/>
      <c r="M96" s="2"/>
    </row>
    <row r="97" spans="10:13" x14ac:dyDescent="0.3">
      <c r="J97" s="2"/>
      <c r="K97" s="2"/>
      <c r="L97" s="2"/>
      <c r="M97" s="2"/>
    </row>
    <row r="98" spans="10:13" x14ac:dyDescent="0.3">
      <c r="J98" s="2"/>
      <c r="K98" s="2"/>
      <c r="L98" s="2"/>
      <c r="M98" s="2"/>
    </row>
    <row r="99" spans="10:13" x14ac:dyDescent="0.3">
      <c r="J99" s="2"/>
      <c r="K99" s="2"/>
      <c r="L99" s="2"/>
      <c r="M99" s="2"/>
    </row>
    <row r="100" spans="10:13" x14ac:dyDescent="0.3">
      <c r="J100" s="2"/>
      <c r="K100" s="2"/>
      <c r="L100" s="2"/>
      <c r="M100" s="2"/>
    </row>
    <row r="101" spans="10:13" x14ac:dyDescent="0.3">
      <c r="J101" s="2"/>
      <c r="K101" s="2"/>
      <c r="L101" s="2"/>
      <c r="M101" s="2"/>
    </row>
    <row r="102" spans="10:13" x14ac:dyDescent="0.3">
      <c r="J102" s="2"/>
      <c r="K102" s="2"/>
      <c r="L102" s="2"/>
      <c r="M102" s="2"/>
    </row>
    <row r="103" spans="10:13" x14ac:dyDescent="0.3">
      <c r="J103" s="2"/>
      <c r="K103" s="2"/>
      <c r="L103" s="2"/>
      <c r="M103" s="2"/>
    </row>
    <row r="104" spans="10:13" x14ac:dyDescent="0.3">
      <c r="J104" s="2"/>
      <c r="K104" s="2"/>
      <c r="L104" s="2"/>
      <c r="M104" s="2"/>
    </row>
    <row r="105" spans="10:13" x14ac:dyDescent="0.3">
      <c r="J105" s="2"/>
      <c r="K105" s="2"/>
      <c r="L105" s="2"/>
      <c r="M105" s="2"/>
    </row>
    <row r="106" spans="10:13" x14ac:dyDescent="0.3">
      <c r="J106" s="2"/>
      <c r="K106" s="2"/>
      <c r="L106" s="2"/>
      <c r="M106" s="2"/>
    </row>
    <row r="107" spans="10:13" x14ac:dyDescent="0.3">
      <c r="J107" s="2"/>
      <c r="K107" s="2"/>
      <c r="L107" s="2"/>
      <c r="M107" s="2"/>
    </row>
    <row r="108" spans="10:13" x14ac:dyDescent="0.3">
      <c r="J108" s="2"/>
      <c r="K108" s="2"/>
      <c r="M108" s="2"/>
    </row>
    <row r="109" spans="10:13" x14ac:dyDescent="0.3">
      <c r="J109" s="2"/>
      <c r="K109" s="2"/>
    </row>
    <row r="110" spans="10:13" x14ac:dyDescent="0.3">
      <c r="J110" s="2"/>
      <c r="K110" s="2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2"/>
  <sheetViews>
    <sheetView workbookViewId="0">
      <selection activeCell="C12" sqref="C12"/>
    </sheetView>
  </sheetViews>
  <sheetFormatPr defaultRowHeight="14.4" x14ac:dyDescent="0.3"/>
  <sheetData>
    <row r="1" spans="2:8" s="2" customFormat="1" x14ac:dyDescent="0.3"/>
    <row r="2" spans="2:8" s="2" customFormat="1" x14ac:dyDescent="0.3">
      <c r="B2" s="3" t="s">
        <v>5</v>
      </c>
    </row>
    <row r="3" spans="2:8" s="2" customFormat="1" x14ac:dyDescent="0.3">
      <c r="B3" s="3" t="s">
        <v>6</v>
      </c>
    </row>
    <row r="4" spans="2:8" s="2" customFormat="1" x14ac:dyDescent="0.3">
      <c r="B4" s="3" t="s">
        <v>15</v>
      </c>
    </row>
    <row r="5" spans="2:8" s="2" customFormat="1" x14ac:dyDescent="0.3">
      <c r="B5" s="3" t="s">
        <v>19</v>
      </c>
    </row>
    <row r="6" spans="2:8" s="2" customFormat="1" x14ac:dyDescent="0.3">
      <c r="B6" s="3" t="s">
        <v>0</v>
      </c>
    </row>
    <row r="7" spans="2:8" s="2" customFormat="1" x14ac:dyDescent="0.3">
      <c r="B7" s="3" t="s">
        <v>8</v>
      </c>
    </row>
    <row r="8" spans="2:8" s="2" customFormat="1" x14ac:dyDescent="0.3">
      <c r="B8" s="3" t="s">
        <v>22</v>
      </c>
    </row>
    <row r="9" spans="2:8" s="2" customFormat="1" x14ac:dyDescent="0.3">
      <c r="B9" s="3" t="s">
        <v>1</v>
      </c>
    </row>
    <row r="10" spans="2:8" s="2" customFormat="1" x14ac:dyDescent="0.3">
      <c r="B10" s="3" t="s">
        <v>20</v>
      </c>
      <c r="F10" s="2" t="s">
        <v>21</v>
      </c>
    </row>
    <row r="11" spans="2:8" s="2" customFormat="1" x14ac:dyDescent="0.3">
      <c r="B11" s="3"/>
    </row>
    <row r="12" spans="2:8" s="2" customFormat="1" x14ac:dyDescent="0.3">
      <c r="C12" s="2" t="s">
        <v>63</v>
      </c>
      <c r="D12" s="2" t="s">
        <v>2</v>
      </c>
      <c r="E12" s="1" t="s">
        <v>2</v>
      </c>
    </row>
    <row r="13" spans="2:8" s="2" customFormat="1" x14ac:dyDescent="0.3">
      <c r="D13" s="2" t="s">
        <v>3</v>
      </c>
      <c r="E13" s="1" t="s">
        <v>13</v>
      </c>
      <c r="H13" s="2" t="s">
        <v>12</v>
      </c>
    </row>
    <row r="14" spans="2:8" s="2" customFormat="1" x14ac:dyDescent="0.3">
      <c r="D14" s="2" t="s">
        <v>4</v>
      </c>
      <c r="E14" s="1" t="s">
        <v>14</v>
      </c>
    </row>
    <row r="16" spans="2:8" x14ac:dyDescent="0.3">
      <c r="C16">
        <v>0</v>
      </c>
      <c r="D16">
        <v>110.87</v>
      </c>
      <c r="E16">
        <f>D16-83.43</f>
        <v>27.439999999999998</v>
      </c>
    </row>
    <row r="17" spans="3:5" x14ac:dyDescent="0.3">
      <c r="C17">
        <v>0.25</v>
      </c>
      <c r="D17">
        <v>110.85</v>
      </c>
      <c r="E17" s="2">
        <f t="shared" ref="E17:E80" si="0">D17-83.43</f>
        <v>27.419999999999987</v>
      </c>
    </row>
    <row r="18" spans="3:5" x14ac:dyDescent="0.3">
      <c r="C18">
        <v>0.5</v>
      </c>
      <c r="D18">
        <v>110.84</v>
      </c>
      <c r="E18" s="2">
        <f t="shared" si="0"/>
        <v>27.409999999999997</v>
      </c>
    </row>
    <row r="19" spans="3:5" x14ac:dyDescent="0.3">
      <c r="C19">
        <v>0.75</v>
      </c>
      <c r="D19">
        <v>110.82</v>
      </c>
      <c r="E19" s="2">
        <f t="shared" si="0"/>
        <v>27.389999999999986</v>
      </c>
    </row>
    <row r="20" spans="3:5" x14ac:dyDescent="0.3">
      <c r="C20">
        <v>1</v>
      </c>
      <c r="D20">
        <v>110.8</v>
      </c>
      <c r="E20" s="2">
        <f t="shared" si="0"/>
        <v>27.36999999999999</v>
      </c>
    </row>
    <row r="21" spans="3:5" x14ac:dyDescent="0.3">
      <c r="C21">
        <v>1.25</v>
      </c>
      <c r="D21">
        <v>110.78</v>
      </c>
      <c r="E21" s="2">
        <f t="shared" si="0"/>
        <v>27.349999999999994</v>
      </c>
    </row>
    <row r="22" spans="3:5" x14ac:dyDescent="0.3">
      <c r="C22">
        <v>1.5</v>
      </c>
      <c r="D22">
        <v>110.77</v>
      </c>
      <c r="E22" s="2">
        <f t="shared" si="0"/>
        <v>27.339999999999989</v>
      </c>
    </row>
    <row r="23" spans="3:5" x14ac:dyDescent="0.3">
      <c r="C23">
        <v>1.75</v>
      </c>
      <c r="D23">
        <v>110.75</v>
      </c>
      <c r="E23" s="2">
        <f t="shared" si="0"/>
        <v>27.319999999999993</v>
      </c>
    </row>
    <row r="24" spans="3:5" x14ac:dyDescent="0.3">
      <c r="C24">
        <v>2</v>
      </c>
      <c r="D24">
        <v>110.73</v>
      </c>
      <c r="E24" s="2">
        <f t="shared" si="0"/>
        <v>27.299999999999997</v>
      </c>
    </row>
    <row r="25" spans="3:5" x14ac:dyDescent="0.3">
      <c r="C25">
        <v>2.25</v>
      </c>
      <c r="D25">
        <v>110.71</v>
      </c>
      <c r="E25" s="2">
        <f t="shared" si="0"/>
        <v>27.279999999999987</v>
      </c>
    </row>
    <row r="26" spans="3:5" x14ac:dyDescent="0.3">
      <c r="C26">
        <v>2.5</v>
      </c>
      <c r="D26">
        <v>110.69</v>
      </c>
      <c r="E26" s="2">
        <f t="shared" si="0"/>
        <v>27.259999999999991</v>
      </c>
    </row>
    <row r="27" spans="3:5" x14ac:dyDescent="0.3">
      <c r="C27">
        <v>2.75</v>
      </c>
      <c r="D27">
        <v>110.68</v>
      </c>
      <c r="E27" s="2">
        <f t="shared" si="0"/>
        <v>27.25</v>
      </c>
    </row>
    <row r="28" spans="3:5" x14ac:dyDescent="0.3">
      <c r="C28">
        <v>3</v>
      </c>
      <c r="D28">
        <v>110.66</v>
      </c>
      <c r="E28" s="2">
        <f t="shared" si="0"/>
        <v>27.22999999999999</v>
      </c>
    </row>
    <row r="29" spans="3:5" x14ac:dyDescent="0.3">
      <c r="C29">
        <v>3.25</v>
      </c>
      <c r="D29">
        <v>110.64</v>
      </c>
      <c r="E29" s="2">
        <f t="shared" si="0"/>
        <v>27.209999999999994</v>
      </c>
    </row>
    <row r="30" spans="3:5" x14ac:dyDescent="0.3">
      <c r="C30">
        <v>3.5</v>
      </c>
      <c r="D30">
        <v>110.62</v>
      </c>
      <c r="E30" s="2">
        <f t="shared" si="0"/>
        <v>27.189999999999998</v>
      </c>
    </row>
    <row r="31" spans="3:5" x14ac:dyDescent="0.3">
      <c r="C31">
        <v>3.75</v>
      </c>
      <c r="D31">
        <v>110.61</v>
      </c>
      <c r="E31" s="2">
        <f t="shared" si="0"/>
        <v>27.179999999999993</v>
      </c>
    </row>
    <row r="32" spans="3:5" x14ac:dyDescent="0.3">
      <c r="C32">
        <v>4</v>
      </c>
      <c r="D32">
        <v>110.6</v>
      </c>
      <c r="E32" s="2">
        <f t="shared" si="0"/>
        <v>27.169999999999987</v>
      </c>
    </row>
    <row r="33" spans="3:5" x14ac:dyDescent="0.3">
      <c r="C33">
        <v>4.25</v>
      </c>
      <c r="D33">
        <v>110.58</v>
      </c>
      <c r="E33" s="2">
        <f t="shared" si="0"/>
        <v>27.149999999999991</v>
      </c>
    </row>
    <row r="34" spans="3:5" x14ac:dyDescent="0.3">
      <c r="C34">
        <v>4.5</v>
      </c>
      <c r="D34">
        <v>110.56</v>
      </c>
      <c r="E34" s="2">
        <f t="shared" si="0"/>
        <v>27.129999999999995</v>
      </c>
    </row>
    <row r="35" spans="3:5" x14ac:dyDescent="0.3">
      <c r="C35">
        <v>4.75</v>
      </c>
      <c r="D35">
        <v>110.54</v>
      </c>
      <c r="E35" s="2">
        <f t="shared" si="0"/>
        <v>27.11</v>
      </c>
    </row>
    <row r="36" spans="3:5" x14ac:dyDescent="0.3">
      <c r="C36">
        <v>5</v>
      </c>
      <c r="D36">
        <v>110.53</v>
      </c>
      <c r="E36" s="2">
        <f t="shared" si="0"/>
        <v>27.099999999999994</v>
      </c>
    </row>
    <row r="37" spans="3:5" x14ac:dyDescent="0.3">
      <c r="C37">
        <v>5.25</v>
      </c>
      <c r="D37">
        <v>110.52</v>
      </c>
      <c r="E37" s="2">
        <f t="shared" si="0"/>
        <v>27.089999999999989</v>
      </c>
    </row>
    <row r="38" spans="3:5" x14ac:dyDescent="0.3">
      <c r="C38">
        <v>5.5</v>
      </c>
      <c r="D38">
        <v>110.5</v>
      </c>
      <c r="E38" s="2">
        <f t="shared" si="0"/>
        <v>27.069999999999993</v>
      </c>
    </row>
    <row r="39" spans="3:5" x14ac:dyDescent="0.3">
      <c r="C39">
        <v>5.75</v>
      </c>
      <c r="D39">
        <v>110.49</v>
      </c>
      <c r="E39" s="2">
        <f t="shared" si="0"/>
        <v>27.059999999999988</v>
      </c>
    </row>
    <row r="40" spans="3:5" x14ac:dyDescent="0.3">
      <c r="C40">
        <v>6</v>
      </c>
      <c r="D40">
        <v>110.47</v>
      </c>
      <c r="E40" s="2">
        <f t="shared" si="0"/>
        <v>27.039999999999992</v>
      </c>
    </row>
    <row r="41" spans="3:5" x14ac:dyDescent="0.3">
      <c r="C41">
        <v>6.25</v>
      </c>
      <c r="D41">
        <v>110.45</v>
      </c>
      <c r="E41" s="2">
        <f t="shared" si="0"/>
        <v>27.019999999999996</v>
      </c>
    </row>
    <row r="42" spans="3:5" x14ac:dyDescent="0.3">
      <c r="C42">
        <v>6.5</v>
      </c>
      <c r="D42">
        <v>110.44</v>
      </c>
      <c r="E42" s="2">
        <f t="shared" si="0"/>
        <v>27.009999999999991</v>
      </c>
    </row>
    <row r="43" spans="3:5" x14ac:dyDescent="0.3">
      <c r="C43">
        <v>6.75</v>
      </c>
      <c r="D43">
        <v>110.42</v>
      </c>
      <c r="E43" s="2">
        <f t="shared" si="0"/>
        <v>26.989999999999995</v>
      </c>
    </row>
    <row r="44" spans="3:5" x14ac:dyDescent="0.3">
      <c r="C44">
        <v>7</v>
      </c>
      <c r="D44">
        <v>110.4</v>
      </c>
      <c r="E44" s="2">
        <f t="shared" si="0"/>
        <v>26.97</v>
      </c>
    </row>
    <row r="45" spans="3:5" x14ac:dyDescent="0.3">
      <c r="C45">
        <v>7.25</v>
      </c>
      <c r="D45">
        <v>110.39</v>
      </c>
      <c r="E45" s="2">
        <f t="shared" si="0"/>
        <v>26.959999999999994</v>
      </c>
    </row>
    <row r="46" spans="3:5" x14ac:dyDescent="0.3">
      <c r="C46">
        <v>7.5</v>
      </c>
      <c r="D46">
        <v>110.37</v>
      </c>
      <c r="E46" s="2">
        <f t="shared" si="0"/>
        <v>26.939999999999998</v>
      </c>
    </row>
    <row r="47" spans="3:5" x14ac:dyDescent="0.3">
      <c r="C47">
        <v>7.75</v>
      </c>
      <c r="D47">
        <v>110.36</v>
      </c>
      <c r="E47" s="2">
        <f t="shared" si="0"/>
        <v>26.929999999999993</v>
      </c>
    </row>
    <row r="48" spans="3:5" x14ac:dyDescent="0.3">
      <c r="C48">
        <v>8</v>
      </c>
      <c r="D48">
        <v>110.35</v>
      </c>
      <c r="E48" s="2">
        <f t="shared" si="0"/>
        <v>26.919999999999987</v>
      </c>
    </row>
    <row r="49" spans="3:5" x14ac:dyDescent="0.3">
      <c r="C49">
        <v>8.25</v>
      </c>
      <c r="D49">
        <v>110.33</v>
      </c>
      <c r="E49" s="2">
        <f t="shared" si="0"/>
        <v>26.899999999999991</v>
      </c>
    </row>
    <row r="50" spans="3:5" x14ac:dyDescent="0.3">
      <c r="C50">
        <v>8.5</v>
      </c>
      <c r="D50">
        <v>110.32</v>
      </c>
      <c r="E50" s="2">
        <f t="shared" si="0"/>
        <v>26.889999999999986</v>
      </c>
    </row>
    <row r="51" spans="3:5" x14ac:dyDescent="0.3">
      <c r="C51">
        <v>8.75</v>
      </c>
      <c r="D51">
        <v>110.31</v>
      </c>
      <c r="E51" s="2">
        <f t="shared" si="0"/>
        <v>26.879999999999995</v>
      </c>
    </row>
    <row r="52" spans="3:5" x14ac:dyDescent="0.3">
      <c r="C52">
        <v>9</v>
      </c>
      <c r="D52">
        <v>110.29</v>
      </c>
      <c r="E52" s="2">
        <f t="shared" si="0"/>
        <v>26.86</v>
      </c>
    </row>
    <row r="53" spans="3:5" x14ac:dyDescent="0.3">
      <c r="C53">
        <v>9.25</v>
      </c>
      <c r="D53">
        <v>110.28</v>
      </c>
      <c r="E53" s="2">
        <f t="shared" si="0"/>
        <v>26.849999999999994</v>
      </c>
    </row>
    <row r="54" spans="3:5" x14ac:dyDescent="0.3">
      <c r="C54">
        <v>9.5</v>
      </c>
      <c r="D54">
        <v>110.27</v>
      </c>
      <c r="E54" s="2">
        <f t="shared" si="0"/>
        <v>26.839999999999989</v>
      </c>
    </row>
    <row r="55" spans="3:5" x14ac:dyDescent="0.3">
      <c r="C55">
        <v>9.75</v>
      </c>
      <c r="D55">
        <v>110.26</v>
      </c>
      <c r="E55" s="2">
        <f t="shared" si="0"/>
        <v>26.83</v>
      </c>
    </row>
    <row r="56" spans="3:5" x14ac:dyDescent="0.3">
      <c r="C56">
        <v>10</v>
      </c>
      <c r="D56">
        <v>110.24</v>
      </c>
      <c r="E56" s="2">
        <f t="shared" si="0"/>
        <v>26.809999999999988</v>
      </c>
    </row>
    <row r="57" spans="3:5" x14ac:dyDescent="0.3">
      <c r="C57">
        <v>10.25</v>
      </c>
      <c r="D57">
        <v>110.23</v>
      </c>
      <c r="E57" s="2">
        <f t="shared" si="0"/>
        <v>26.799999999999997</v>
      </c>
    </row>
    <row r="58" spans="3:5" x14ac:dyDescent="0.3">
      <c r="C58">
        <v>10.5</v>
      </c>
      <c r="D58">
        <v>110.21</v>
      </c>
      <c r="E58" s="2">
        <f t="shared" si="0"/>
        <v>26.779999999999987</v>
      </c>
    </row>
    <row r="59" spans="3:5" x14ac:dyDescent="0.3">
      <c r="C59">
        <v>10.75</v>
      </c>
      <c r="D59">
        <v>110.2</v>
      </c>
      <c r="E59" s="2">
        <f t="shared" si="0"/>
        <v>26.769999999999996</v>
      </c>
    </row>
    <row r="60" spans="3:5" x14ac:dyDescent="0.3">
      <c r="C60">
        <v>11</v>
      </c>
      <c r="D60">
        <v>110.18</v>
      </c>
      <c r="E60" s="2">
        <f t="shared" si="0"/>
        <v>26.75</v>
      </c>
    </row>
    <row r="61" spans="3:5" x14ac:dyDescent="0.3">
      <c r="C61">
        <v>11.25</v>
      </c>
      <c r="D61">
        <v>110.17</v>
      </c>
      <c r="E61" s="2">
        <f t="shared" si="0"/>
        <v>26.739999999999995</v>
      </c>
    </row>
    <row r="62" spans="3:5" x14ac:dyDescent="0.3">
      <c r="C62">
        <v>11.5</v>
      </c>
      <c r="D62">
        <v>110.15</v>
      </c>
      <c r="E62" s="2">
        <f t="shared" si="0"/>
        <v>26.72</v>
      </c>
    </row>
    <row r="63" spans="3:5" x14ac:dyDescent="0.3">
      <c r="C63">
        <v>11.75</v>
      </c>
      <c r="D63">
        <v>110.14</v>
      </c>
      <c r="E63" s="2">
        <f t="shared" si="0"/>
        <v>26.709999999999994</v>
      </c>
    </row>
    <row r="64" spans="3:5" x14ac:dyDescent="0.3">
      <c r="C64">
        <v>12</v>
      </c>
      <c r="D64">
        <v>110.12</v>
      </c>
      <c r="E64" s="2">
        <f t="shared" si="0"/>
        <v>26.689999999999998</v>
      </c>
    </row>
    <row r="65" spans="3:5" x14ac:dyDescent="0.3">
      <c r="C65">
        <v>12.25</v>
      </c>
      <c r="D65">
        <v>110.11</v>
      </c>
      <c r="E65" s="2">
        <f t="shared" si="0"/>
        <v>26.679999999999993</v>
      </c>
    </row>
    <row r="66" spans="3:5" x14ac:dyDescent="0.3">
      <c r="C66">
        <v>12.5</v>
      </c>
      <c r="D66">
        <v>110.09</v>
      </c>
      <c r="E66" s="2">
        <f t="shared" si="0"/>
        <v>26.659999999999997</v>
      </c>
    </row>
    <row r="67" spans="3:5" x14ac:dyDescent="0.3">
      <c r="C67">
        <v>12.75</v>
      </c>
      <c r="D67">
        <v>110.08</v>
      </c>
      <c r="E67" s="2">
        <f t="shared" si="0"/>
        <v>26.649999999999991</v>
      </c>
    </row>
    <row r="68" spans="3:5" x14ac:dyDescent="0.3">
      <c r="C68">
        <v>13</v>
      </c>
      <c r="D68">
        <v>110.06</v>
      </c>
      <c r="E68" s="2">
        <f t="shared" si="0"/>
        <v>26.629999999999995</v>
      </c>
    </row>
    <row r="69" spans="3:5" x14ac:dyDescent="0.3">
      <c r="C69">
        <v>13.25</v>
      </c>
      <c r="D69">
        <v>110.05</v>
      </c>
      <c r="E69" s="2">
        <f t="shared" si="0"/>
        <v>26.61999999999999</v>
      </c>
    </row>
    <row r="70" spans="3:5" x14ac:dyDescent="0.3">
      <c r="C70">
        <v>13.5</v>
      </c>
      <c r="D70">
        <v>110.03</v>
      </c>
      <c r="E70" s="2">
        <f t="shared" si="0"/>
        <v>26.599999999999994</v>
      </c>
    </row>
    <row r="71" spans="3:5" x14ac:dyDescent="0.3">
      <c r="C71">
        <v>13.75</v>
      </c>
      <c r="D71">
        <v>110</v>
      </c>
      <c r="E71" s="2">
        <f t="shared" si="0"/>
        <v>26.569999999999993</v>
      </c>
    </row>
    <row r="72" spans="3:5" x14ac:dyDescent="0.3">
      <c r="C72">
        <v>14</v>
      </c>
      <c r="D72">
        <v>109.99</v>
      </c>
      <c r="E72" s="2">
        <f t="shared" si="0"/>
        <v>26.559999999999988</v>
      </c>
    </row>
    <row r="73" spans="3:5" x14ac:dyDescent="0.3">
      <c r="C73">
        <v>14.25</v>
      </c>
      <c r="D73">
        <v>109.97</v>
      </c>
      <c r="E73" s="2">
        <f t="shared" si="0"/>
        <v>26.539999999999992</v>
      </c>
    </row>
    <row r="74" spans="3:5" x14ac:dyDescent="0.3">
      <c r="C74">
        <v>14.5</v>
      </c>
      <c r="D74">
        <v>109.95</v>
      </c>
      <c r="E74" s="2">
        <f t="shared" si="0"/>
        <v>26.519999999999996</v>
      </c>
    </row>
    <row r="75" spans="3:5" x14ac:dyDescent="0.3">
      <c r="C75">
        <v>14.75</v>
      </c>
      <c r="D75">
        <v>109.93</v>
      </c>
      <c r="E75" s="2">
        <f t="shared" si="0"/>
        <v>26.5</v>
      </c>
    </row>
    <row r="76" spans="3:5" x14ac:dyDescent="0.3">
      <c r="C76">
        <v>15</v>
      </c>
      <c r="D76">
        <v>109.92</v>
      </c>
      <c r="E76" s="2">
        <f t="shared" si="0"/>
        <v>26.489999999999995</v>
      </c>
    </row>
    <row r="77" spans="3:5" x14ac:dyDescent="0.3">
      <c r="C77">
        <v>15.25</v>
      </c>
      <c r="D77">
        <v>109.9</v>
      </c>
      <c r="E77" s="2">
        <f t="shared" si="0"/>
        <v>26.47</v>
      </c>
    </row>
    <row r="78" spans="3:5" x14ac:dyDescent="0.3">
      <c r="C78">
        <v>15.5</v>
      </c>
      <c r="D78">
        <v>109.88</v>
      </c>
      <c r="E78" s="2">
        <f t="shared" si="0"/>
        <v>26.449999999999989</v>
      </c>
    </row>
    <row r="79" spans="3:5" x14ac:dyDescent="0.3">
      <c r="C79">
        <v>15.75</v>
      </c>
      <c r="D79">
        <v>109.87</v>
      </c>
      <c r="E79" s="2">
        <f t="shared" si="0"/>
        <v>26.439999999999998</v>
      </c>
    </row>
    <row r="80" spans="3:5" x14ac:dyDescent="0.3">
      <c r="C80">
        <v>16</v>
      </c>
      <c r="D80">
        <v>109.85</v>
      </c>
      <c r="E80" s="2">
        <f t="shared" si="0"/>
        <v>26.419999999999987</v>
      </c>
    </row>
    <row r="81" spans="3:14" x14ac:dyDescent="0.3">
      <c r="C81">
        <v>16.25</v>
      </c>
      <c r="D81">
        <v>109.83</v>
      </c>
      <c r="E81" s="2">
        <f t="shared" ref="E81:E83" si="1">D81-83.43</f>
        <v>26.399999999999991</v>
      </c>
    </row>
    <row r="82" spans="3:14" x14ac:dyDescent="0.3">
      <c r="C82">
        <v>16.5</v>
      </c>
      <c r="D82">
        <v>109.82</v>
      </c>
      <c r="E82" s="2">
        <f t="shared" si="1"/>
        <v>26.389999999999986</v>
      </c>
    </row>
    <row r="83" spans="3:14" x14ac:dyDescent="0.3">
      <c r="C83">
        <v>16.75</v>
      </c>
      <c r="D83">
        <v>109.81</v>
      </c>
      <c r="E83" s="2">
        <f t="shared" si="1"/>
        <v>26.379999999999995</v>
      </c>
    </row>
    <row r="85" spans="3:14" x14ac:dyDescent="0.3">
      <c r="K85" s="2"/>
      <c r="L85" s="2"/>
      <c r="M85" s="2"/>
    </row>
    <row r="86" spans="3:14" x14ac:dyDescent="0.3">
      <c r="K86" s="2"/>
      <c r="L86" s="2"/>
      <c r="M86" s="2"/>
    </row>
    <row r="87" spans="3:14" x14ac:dyDescent="0.3">
      <c r="K87" s="2"/>
      <c r="L87" s="2"/>
      <c r="M87" s="2"/>
      <c r="N87" s="2"/>
    </row>
    <row r="88" spans="3:14" x14ac:dyDescent="0.3">
      <c r="K88" s="2"/>
      <c r="L88" s="2"/>
      <c r="M88" s="2"/>
      <c r="N88" s="2"/>
    </row>
    <row r="89" spans="3:14" x14ac:dyDescent="0.3">
      <c r="K89" s="2"/>
      <c r="L89" s="2"/>
      <c r="M89" s="2"/>
      <c r="N89" s="2"/>
    </row>
    <row r="90" spans="3:14" x14ac:dyDescent="0.3">
      <c r="K90" s="2"/>
      <c r="L90" s="2"/>
      <c r="M90" s="2"/>
      <c r="N90" s="2"/>
    </row>
    <row r="91" spans="3:14" x14ac:dyDescent="0.3">
      <c r="K91" s="2"/>
      <c r="L91" s="2"/>
      <c r="M91" s="2"/>
      <c r="N91" s="2"/>
    </row>
    <row r="92" spans="3:14" x14ac:dyDescent="0.3">
      <c r="K92" s="2"/>
      <c r="L92" s="2"/>
      <c r="M92" s="2"/>
      <c r="N92" s="2"/>
    </row>
    <row r="93" spans="3:14" x14ac:dyDescent="0.3">
      <c r="K93" s="2"/>
      <c r="L93" s="2"/>
      <c r="M93" s="2"/>
      <c r="N93" s="2"/>
    </row>
    <row r="94" spans="3:14" x14ac:dyDescent="0.3">
      <c r="K94" s="2"/>
      <c r="L94" s="2"/>
      <c r="M94" s="2"/>
      <c r="N94" s="2"/>
    </row>
    <row r="95" spans="3:14" x14ac:dyDescent="0.3">
      <c r="K95" s="2"/>
      <c r="L95" s="2"/>
      <c r="M95" s="2"/>
      <c r="N95" s="2"/>
    </row>
    <row r="96" spans="3:14" x14ac:dyDescent="0.3">
      <c r="K96" s="2"/>
      <c r="L96" s="2"/>
      <c r="M96" s="2"/>
      <c r="N96" s="2"/>
    </row>
    <row r="97" spans="11:14" x14ac:dyDescent="0.3">
      <c r="K97" s="2"/>
      <c r="L97" s="2"/>
      <c r="M97" s="2"/>
      <c r="N97" s="2"/>
    </row>
    <row r="98" spans="11:14" x14ac:dyDescent="0.3">
      <c r="K98" s="2"/>
      <c r="L98" s="2"/>
      <c r="M98" s="2"/>
      <c r="N98" s="2"/>
    </row>
    <row r="99" spans="11:14" x14ac:dyDescent="0.3">
      <c r="K99" s="2"/>
      <c r="L99" s="2"/>
      <c r="M99" s="2"/>
      <c r="N99" s="2"/>
    </row>
    <row r="100" spans="11:14" x14ac:dyDescent="0.3">
      <c r="K100" s="2"/>
      <c r="L100" s="2"/>
      <c r="M100" s="2"/>
      <c r="N100" s="2"/>
    </row>
    <row r="101" spans="11:14" x14ac:dyDescent="0.3">
      <c r="K101" s="2"/>
      <c r="L101" s="2"/>
      <c r="M101" s="2"/>
      <c r="N101" s="2"/>
    </row>
    <row r="102" spans="11:14" x14ac:dyDescent="0.3">
      <c r="K102" s="2"/>
      <c r="L102" s="2"/>
      <c r="M102" s="2"/>
      <c r="N102" s="2"/>
    </row>
    <row r="103" spans="11:14" x14ac:dyDescent="0.3">
      <c r="K103" s="2"/>
      <c r="L103" s="2"/>
      <c r="M103" s="2"/>
      <c r="N103" s="2"/>
    </row>
    <row r="104" spans="11:14" x14ac:dyDescent="0.3">
      <c r="K104" s="2"/>
      <c r="L104" s="2"/>
      <c r="M104" s="2"/>
      <c r="N104" s="2"/>
    </row>
    <row r="105" spans="11:14" x14ac:dyDescent="0.3">
      <c r="K105" s="2"/>
      <c r="L105" s="2"/>
      <c r="M105" s="2"/>
      <c r="N105" s="2"/>
    </row>
    <row r="106" spans="11:14" x14ac:dyDescent="0.3">
      <c r="K106" s="2"/>
      <c r="L106" s="2"/>
      <c r="M106" s="2"/>
      <c r="N106" s="2"/>
    </row>
    <row r="107" spans="11:14" x14ac:dyDescent="0.3">
      <c r="K107" s="2"/>
      <c r="L107" s="2"/>
      <c r="M107" s="2"/>
      <c r="N107" s="2"/>
    </row>
    <row r="108" spans="11:14" x14ac:dyDescent="0.3">
      <c r="K108" s="2"/>
      <c r="L108" s="2"/>
      <c r="M108" s="2"/>
      <c r="N108" s="2"/>
    </row>
    <row r="109" spans="11:14" x14ac:dyDescent="0.3">
      <c r="K109" s="2"/>
      <c r="L109" s="2"/>
      <c r="M109" s="2"/>
      <c r="N109" s="2"/>
    </row>
    <row r="110" spans="11:14" x14ac:dyDescent="0.3">
      <c r="K110" s="2"/>
      <c r="L110" s="2"/>
      <c r="M110" s="2"/>
      <c r="N110" s="2"/>
    </row>
    <row r="111" spans="11:14" x14ac:dyDescent="0.3">
      <c r="K111" s="2"/>
      <c r="L111" s="2"/>
      <c r="M111" s="2"/>
      <c r="N111" s="2"/>
    </row>
    <row r="112" spans="11:14" x14ac:dyDescent="0.3">
      <c r="K112" s="2"/>
      <c r="L112" s="2"/>
      <c r="M112" s="2"/>
      <c r="N112" s="2"/>
    </row>
    <row r="113" spans="11:14" x14ac:dyDescent="0.3">
      <c r="K113" s="2"/>
      <c r="L113" s="2"/>
      <c r="M113" s="2"/>
      <c r="N113" s="2"/>
    </row>
    <row r="114" spans="11:14" x14ac:dyDescent="0.3">
      <c r="K114" s="2"/>
      <c r="L114" s="2"/>
      <c r="M114" s="2"/>
      <c r="N114" s="2"/>
    </row>
    <row r="115" spans="11:14" x14ac:dyDescent="0.3">
      <c r="K115" s="2"/>
      <c r="L115" s="2"/>
      <c r="M115" s="2"/>
      <c r="N115" s="2"/>
    </row>
    <row r="116" spans="11:14" x14ac:dyDescent="0.3">
      <c r="K116" s="2"/>
      <c r="L116" s="2"/>
      <c r="M116" s="2"/>
      <c r="N116" s="2"/>
    </row>
    <row r="117" spans="11:14" x14ac:dyDescent="0.3">
      <c r="K117" s="2"/>
      <c r="L117" s="2"/>
      <c r="M117" s="2"/>
      <c r="N117" s="2"/>
    </row>
    <row r="118" spans="11:14" x14ac:dyDescent="0.3">
      <c r="K118" s="2"/>
      <c r="L118" s="2"/>
      <c r="M118" s="2"/>
      <c r="N118" s="2"/>
    </row>
    <row r="119" spans="11:14" x14ac:dyDescent="0.3">
      <c r="K119" s="2"/>
      <c r="L119" s="2"/>
      <c r="M119" s="2"/>
      <c r="N119" s="2"/>
    </row>
    <row r="120" spans="11:14" x14ac:dyDescent="0.3">
      <c r="K120" s="2"/>
      <c r="L120" s="2"/>
      <c r="M120" s="2"/>
      <c r="N120" s="2"/>
    </row>
    <row r="121" spans="11:14" x14ac:dyDescent="0.3">
      <c r="K121" s="2"/>
      <c r="L121" s="2"/>
      <c r="M121" s="2"/>
      <c r="N121" s="2"/>
    </row>
    <row r="122" spans="11:14" x14ac:dyDescent="0.3">
      <c r="K122" s="2"/>
      <c r="L122" s="2"/>
      <c r="M122" s="2"/>
      <c r="N122" s="2"/>
    </row>
    <row r="123" spans="11:14" x14ac:dyDescent="0.3">
      <c r="K123" s="2"/>
      <c r="L123" s="2"/>
      <c r="M123" s="2"/>
      <c r="N123" s="2"/>
    </row>
    <row r="124" spans="11:14" x14ac:dyDescent="0.3">
      <c r="K124" s="2"/>
      <c r="L124" s="2"/>
      <c r="M124" s="2"/>
      <c r="N124" s="2"/>
    </row>
    <row r="125" spans="11:14" x14ac:dyDescent="0.3">
      <c r="K125" s="2"/>
      <c r="L125" s="2"/>
      <c r="M125" s="2"/>
      <c r="N125" s="2"/>
    </row>
    <row r="126" spans="11:14" x14ac:dyDescent="0.3">
      <c r="K126" s="2"/>
      <c r="L126" s="2"/>
      <c r="M126" s="2"/>
      <c r="N126" s="2"/>
    </row>
    <row r="127" spans="11:14" x14ac:dyDescent="0.3">
      <c r="K127" s="2"/>
      <c r="L127" s="2"/>
      <c r="M127" s="2"/>
      <c r="N127" s="2"/>
    </row>
    <row r="128" spans="11:14" x14ac:dyDescent="0.3">
      <c r="K128" s="2"/>
      <c r="L128" s="2"/>
      <c r="M128" s="2"/>
      <c r="N128" s="2"/>
    </row>
    <row r="129" spans="11:14" x14ac:dyDescent="0.3">
      <c r="K129" s="2"/>
      <c r="L129" s="2"/>
      <c r="M129" s="2"/>
      <c r="N129" s="2"/>
    </row>
    <row r="130" spans="11:14" x14ac:dyDescent="0.3">
      <c r="K130" s="2"/>
      <c r="L130" s="2"/>
      <c r="M130" s="2"/>
      <c r="N130" s="2"/>
    </row>
    <row r="131" spans="11:14" x14ac:dyDescent="0.3">
      <c r="K131" s="2"/>
      <c r="L131" s="2"/>
      <c r="M131" s="2"/>
      <c r="N131" s="2"/>
    </row>
    <row r="132" spans="11:14" x14ac:dyDescent="0.3">
      <c r="K132" s="2"/>
      <c r="L132" s="2"/>
      <c r="M132" s="2"/>
      <c r="N132" s="2"/>
    </row>
    <row r="133" spans="11:14" x14ac:dyDescent="0.3">
      <c r="K133" s="2"/>
      <c r="L133" s="2"/>
      <c r="M133" s="2"/>
      <c r="N133" s="2"/>
    </row>
    <row r="134" spans="11:14" x14ac:dyDescent="0.3">
      <c r="K134" s="2"/>
      <c r="L134" s="2"/>
      <c r="M134" s="2"/>
      <c r="N134" s="2"/>
    </row>
    <row r="135" spans="11:14" x14ac:dyDescent="0.3">
      <c r="K135" s="2"/>
      <c r="L135" s="2"/>
      <c r="M135" s="2"/>
      <c r="N135" s="2"/>
    </row>
    <row r="136" spans="11:14" x14ac:dyDescent="0.3">
      <c r="K136" s="2"/>
      <c r="L136" s="2"/>
      <c r="M136" s="2"/>
      <c r="N136" s="2"/>
    </row>
    <row r="137" spans="11:14" x14ac:dyDescent="0.3">
      <c r="K137" s="2"/>
      <c r="L137" s="2"/>
      <c r="M137" s="2"/>
      <c r="N137" s="2"/>
    </row>
    <row r="138" spans="11:14" x14ac:dyDescent="0.3">
      <c r="K138" s="2"/>
      <c r="L138" s="2"/>
      <c r="M138" s="2"/>
      <c r="N138" s="2"/>
    </row>
    <row r="139" spans="11:14" x14ac:dyDescent="0.3">
      <c r="K139" s="2"/>
      <c r="L139" s="2"/>
      <c r="M139" s="2"/>
      <c r="N139" s="2"/>
    </row>
    <row r="140" spans="11:14" x14ac:dyDescent="0.3">
      <c r="K140" s="2"/>
      <c r="L140" s="2"/>
      <c r="M140" s="2"/>
      <c r="N140" s="2"/>
    </row>
    <row r="141" spans="11:14" x14ac:dyDescent="0.3">
      <c r="K141" s="2"/>
      <c r="L141" s="2"/>
      <c r="M141" s="2"/>
      <c r="N141" s="2"/>
    </row>
    <row r="142" spans="11:14" x14ac:dyDescent="0.3">
      <c r="K142" s="2"/>
      <c r="L142" s="2"/>
      <c r="M142" s="2"/>
      <c r="N142" s="2"/>
    </row>
    <row r="143" spans="11:14" x14ac:dyDescent="0.3">
      <c r="K143" s="2"/>
      <c r="L143" s="2"/>
      <c r="M143" s="2"/>
      <c r="N143" s="2"/>
    </row>
    <row r="144" spans="11:14" x14ac:dyDescent="0.3">
      <c r="K144" s="2"/>
      <c r="L144" s="2"/>
      <c r="M144" s="2"/>
      <c r="N144" s="2"/>
    </row>
    <row r="145" spans="11:14" x14ac:dyDescent="0.3">
      <c r="K145" s="2"/>
      <c r="L145" s="2"/>
      <c r="M145" s="2"/>
      <c r="N145" s="2"/>
    </row>
    <row r="146" spans="11:14" x14ac:dyDescent="0.3">
      <c r="K146" s="2"/>
      <c r="L146" s="2"/>
      <c r="M146" s="2"/>
      <c r="N146" s="2"/>
    </row>
    <row r="147" spans="11:14" x14ac:dyDescent="0.3">
      <c r="K147" s="2"/>
      <c r="L147" s="2"/>
      <c r="M147" s="2"/>
      <c r="N147" s="2"/>
    </row>
    <row r="148" spans="11:14" x14ac:dyDescent="0.3">
      <c r="K148" s="2"/>
      <c r="L148" s="2"/>
      <c r="M148" s="2"/>
      <c r="N148" s="2"/>
    </row>
    <row r="149" spans="11:14" x14ac:dyDescent="0.3">
      <c r="K149" s="2"/>
      <c r="L149" s="2"/>
      <c r="M149" s="2"/>
      <c r="N149" s="2"/>
    </row>
    <row r="150" spans="11:14" x14ac:dyDescent="0.3">
      <c r="K150" s="2"/>
      <c r="L150" s="2"/>
      <c r="M150" s="2"/>
      <c r="N150" s="2"/>
    </row>
    <row r="151" spans="11:14" x14ac:dyDescent="0.3">
      <c r="K151" s="2"/>
      <c r="L151" s="2"/>
      <c r="M151" s="2"/>
      <c r="N151" s="2"/>
    </row>
    <row r="152" spans="11:14" x14ac:dyDescent="0.3">
      <c r="K152" s="2"/>
      <c r="L152" s="2"/>
      <c r="M152" s="2"/>
      <c r="N152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3"/>
  <sheetViews>
    <sheetView topLeftCell="A4" workbookViewId="0">
      <selection activeCell="C12" sqref="C12"/>
    </sheetView>
  </sheetViews>
  <sheetFormatPr defaultRowHeight="14.4" x14ac:dyDescent="0.3"/>
  <cols>
    <col min="3" max="3" width="10.21875" bestFit="1" customWidth="1"/>
  </cols>
  <sheetData>
    <row r="1" spans="2:8" s="2" customFormat="1" x14ac:dyDescent="0.3"/>
    <row r="2" spans="2:8" s="2" customFormat="1" x14ac:dyDescent="0.3">
      <c r="B2" s="3" t="s">
        <v>5</v>
      </c>
    </row>
    <row r="3" spans="2:8" s="2" customFormat="1" x14ac:dyDescent="0.3">
      <c r="B3" s="3" t="s">
        <v>6</v>
      </c>
    </row>
    <row r="4" spans="2:8" s="2" customFormat="1" x14ac:dyDescent="0.3">
      <c r="B4" s="3" t="s">
        <v>25</v>
      </c>
    </row>
    <row r="5" spans="2:8" s="2" customFormat="1" x14ac:dyDescent="0.3">
      <c r="B5" s="3" t="s">
        <v>23</v>
      </c>
    </row>
    <row r="6" spans="2:8" s="2" customFormat="1" x14ac:dyDescent="0.3">
      <c r="B6" s="3" t="s">
        <v>0</v>
      </c>
    </row>
    <row r="7" spans="2:8" s="2" customFormat="1" x14ac:dyDescent="0.3">
      <c r="B7" s="3" t="s">
        <v>8</v>
      </c>
    </row>
    <row r="8" spans="2:8" s="2" customFormat="1" x14ac:dyDescent="0.3">
      <c r="B8" s="3" t="s">
        <v>26</v>
      </c>
    </row>
    <row r="9" spans="2:8" s="2" customFormat="1" x14ac:dyDescent="0.3">
      <c r="B9" s="3" t="s">
        <v>1</v>
      </c>
    </row>
    <row r="10" spans="2:8" s="2" customFormat="1" x14ac:dyDescent="0.3">
      <c r="B10" s="3" t="s">
        <v>24</v>
      </c>
      <c r="F10" s="2" t="s">
        <v>62</v>
      </c>
    </row>
    <row r="11" spans="2:8" s="2" customFormat="1" x14ac:dyDescent="0.3">
      <c r="B11" s="3"/>
    </row>
    <row r="12" spans="2:8" s="2" customFormat="1" x14ac:dyDescent="0.3">
      <c r="C12" s="2" t="s">
        <v>63</v>
      </c>
      <c r="D12" s="2" t="s">
        <v>2</v>
      </c>
      <c r="E12" s="1" t="s">
        <v>2</v>
      </c>
    </row>
    <row r="13" spans="2:8" s="2" customFormat="1" x14ac:dyDescent="0.3">
      <c r="D13" s="2" t="s">
        <v>3</v>
      </c>
      <c r="E13" s="1" t="s">
        <v>13</v>
      </c>
      <c r="H13" s="2" t="s">
        <v>12</v>
      </c>
    </row>
    <row r="14" spans="2:8" s="2" customFormat="1" x14ac:dyDescent="0.3">
      <c r="D14" s="2" t="s">
        <v>4</v>
      </c>
      <c r="E14" s="1" t="s">
        <v>14</v>
      </c>
    </row>
    <row r="15" spans="2:8" s="2" customFormat="1" x14ac:dyDescent="0.3"/>
    <row r="16" spans="2:8" ht="16.8" customHeight="1" x14ac:dyDescent="0.35">
      <c r="C16" s="4"/>
      <c r="D16" s="2"/>
    </row>
    <row r="17" spans="3:12" x14ac:dyDescent="0.3">
      <c r="C17" s="5">
        <v>0</v>
      </c>
      <c r="D17" s="2">
        <v>26.89</v>
      </c>
      <c r="E17" s="2">
        <f>D17-17.98</f>
        <v>8.91</v>
      </c>
    </row>
    <row r="18" spans="3:12" ht="13.8" customHeight="1" x14ac:dyDescent="0.3">
      <c r="C18" s="7">
        <v>0.5</v>
      </c>
      <c r="D18" s="2">
        <v>26.88</v>
      </c>
      <c r="E18" s="2">
        <f t="shared" ref="E18:E81" si="0">D18-17.98</f>
        <v>8.8999999999999986</v>
      </c>
    </row>
    <row r="19" spans="3:12" x14ac:dyDescent="0.3">
      <c r="C19" s="7">
        <v>0.5</v>
      </c>
      <c r="D19" s="2">
        <v>26.88</v>
      </c>
      <c r="E19" s="2">
        <f t="shared" si="0"/>
        <v>8.8999999999999986</v>
      </c>
    </row>
    <row r="20" spans="3:12" x14ac:dyDescent="0.3">
      <c r="C20" s="5">
        <v>0.75</v>
      </c>
      <c r="D20" s="2">
        <v>26.87</v>
      </c>
      <c r="E20" s="2">
        <f t="shared" si="0"/>
        <v>8.89</v>
      </c>
    </row>
    <row r="21" spans="3:12" x14ac:dyDescent="0.3">
      <c r="C21" s="5">
        <v>1</v>
      </c>
      <c r="D21" s="2">
        <v>26.86</v>
      </c>
      <c r="E21" s="2">
        <f t="shared" si="0"/>
        <v>8.879999999999999</v>
      </c>
    </row>
    <row r="22" spans="3:12" x14ac:dyDescent="0.3">
      <c r="C22" s="5">
        <v>1.25</v>
      </c>
      <c r="D22" s="2">
        <v>26.86</v>
      </c>
      <c r="E22" s="2">
        <f t="shared" si="0"/>
        <v>8.879999999999999</v>
      </c>
    </row>
    <row r="23" spans="3:12" x14ac:dyDescent="0.3">
      <c r="C23" s="5">
        <v>1.5</v>
      </c>
      <c r="D23" s="2">
        <v>26.86</v>
      </c>
      <c r="E23" s="2">
        <f t="shared" si="0"/>
        <v>8.879999999999999</v>
      </c>
    </row>
    <row r="24" spans="3:12" x14ac:dyDescent="0.3">
      <c r="C24" s="5">
        <v>1.75</v>
      </c>
      <c r="D24" s="2">
        <v>26.85</v>
      </c>
      <c r="E24" s="2">
        <f t="shared" si="0"/>
        <v>8.870000000000001</v>
      </c>
    </row>
    <row r="25" spans="3:12" x14ac:dyDescent="0.3">
      <c r="C25" s="5">
        <v>2</v>
      </c>
      <c r="D25" s="2">
        <v>26.85</v>
      </c>
      <c r="E25" s="2">
        <f t="shared" si="0"/>
        <v>8.870000000000001</v>
      </c>
    </row>
    <row r="26" spans="3:12" x14ac:dyDescent="0.3">
      <c r="C26" s="5">
        <v>2.25</v>
      </c>
      <c r="D26" s="2">
        <v>26.85</v>
      </c>
      <c r="E26" s="2">
        <f t="shared" si="0"/>
        <v>8.870000000000001</v>
      </c>
    </row>
    <row r="27" spans="3:12" x14ac:dyDescent="0.3">
      <c r="C27" s="5">
        <v>2.5</v>
      </c>
      <c r="D27" s="2">
        <v>26.84</v>
      </c>
      <c r="E27" s="2">
        <f t="shared" si="0"/>
        <v>8.86</v>
      </c>
    </row>
    <row r="28" spans="3:12" x14ac:dyDescent="0.3">
      <c r="C28" s="5">
        <v>2.75</v>
      </c>
      <c r="D28" s="2">
        <v>26.84</v>
      </c>
      <c r="E28" s="2">
        <f t="shared" si="0"/>
        <v>8.86</v>
      </c>
    </row>
    <row r="29" spans="3:12" x14ac:dyDescent="0.3">
      <c r="C29" s="5">
        <v>3</v>
      </c>
      <c r="D29" s="2">
        <v>26.83</v>
      </c>
      <c r="E29" s="2">
        <f t="shared" si="0"/>
        <v>8.8499999999999979</v>
      </c>
    </row>
    <row r="30" spans="3:12" x14ac:dyDescent="0.3">
      <c r="C30" s="5">
        <v>3.25</v>
      </c>
      <c r="D30" s="2">
        <v>26.83</v>
      </c>
      <c r="E30" s="2">
        <f t="shared" si="0"/>
        <v>8.8499999999999979</v>
      </c>
    </row>
    <row r="31" spans="3:12" x14ac:dyDescent="0.3">
      <c r="C31" s="5">
        <v>3.5</v>
      </c>
      <c r="D31" s="2">
        <v>26.82</v>
      </c>
      <c r="E31" s="2">
        <f t="shared" si="0"/>
        <v>8.84</v>
      </c>
    </row>
    <row r="32" spans="3:12" x14ac:dyDescent="0.3">
      <c r="C32" s="5">
        <v>3.75</v>
      </c>
      <c r="D32" s="2">
        <v>26.82</v>
      </c>
      <c r="E32" s="2">
        <f t="shared" si="0"/>
        <v>8.84</v>
      </c>
      <c r="J32" s="2"/>
      <c r="K32" s="2"/>
      <c r="L32" s="2"/>
    </row>
    <row r="33" spans="3:13" x14ac:dyDescent="0.3">
      <c r="C33" s="5">
        <v>4</v>
      </c>
      <c r="D33">
        <v>26.81</v>
      </c>
      <c r="E33" s="2">
        <f t="shared" si="0"/>
        <v>8.8299999999999983</v>
      </c>
      <c r="G33" s="2"/>
      <c r="H33" s="2"/>
      <c r="J33" s="2"/>
      <c r="K33" s="2"/>
      <c r="L33" s="2"/>
    </row>
    <row r="34" spans="3:13" x14ac:dyDescent="0.3">
      <c r="C34" s="5">
        <v>4.25</v>
      </c>
      <c r="D34">
        <v>26.81</v>
      </c>
      <c r="E34" s="2">
        <f t="shared" si="0"/>
        <v>8.8299999999999983</v>
      </c>
      <c r="G34" s="2"/>
      <c r="H34" s="2"/>
      <c r="J34" s="2"/>
      <c r="K34" s="2"/>
      <c r="L34" s="2"/>
      <c r="M34" s="2"/>
    </row>
    <row r="35" spans="3:13" x14ac:dyDescent="0.3">
      <c r="C35" s="5">
        <v>4.5</v>
      </c>
      <c r="D35">
        <v>26.81</v>
      </c>
      <c r="E35" s="2">
        <f t="shared" si="0"/>
        <v>8.8299999999999983</v>
      </c>
      <c r="G35" s="2"/>
      <c r="H35" s="2"/>
      <c r="J35" s="2"/>
      <c r="K35" s="2"/>
      <c r="L35" s="2"/>
      <c r="M35" s="2"/>
    </row>
    <row r="36" spans="3:13" x14ac:dyDescent="0.3">
      <c r="C36" s="5">
        <v>4.75</v>
      </c>
      <c r="D36">
        <v>26.8</v>
      </c>
      <c r="E36" s="2">
        <f t="shared" si="0"/>
        <v>8.82</v>
      </c>
      <c r="G36" s="2"/>
      <c r="H36" s="2"/>
      <c r="J36" s="2"/>
      <c r="K36" s="2"/>
      <c r="L36" s="2"/>
      <c r="M36" s="2"/>
    </row>
    <row r="37" spans="3:13" x14ac:dyDescent="0.3">
      <c r="C37" s="6">
        <v>5</v>
      </c>
      <c r="D37">
        <v>26.8</v>
      </c>
      <c r="E37" s="2">
        <f t="shared" si="0"/>
        <v>8.82</v>
      </c>
      <c r="G37" s="2"/>
      <c r="H37" s="2"/>
      <c r="J37" s="2"/>
      <c r="K37" s="2"/>
      <c r="L37" s="2"/>
      <c r="M37" s="2"/>
    </row>
    <row r="38" spans="3:13" x14ac:dyDescent="0.3">
      <c r="C38" s="6">
        <v>5.25</v>
      </c>
      <c r="D38">
        <v>26.8</v>
      </c>
      <c r="E38" s="2">
        <f t="shared" si="0"/>
        <v>8.82</v>
      </c>
      <c r="G38" s="2"/>
      <c r="H38" s="2"/>
      <c r="J38" s="2"/>
      <c r="K38" s="2"/>
      <c r="L38" s="2"/>
      <c r="M38" s="2"/>
    </row>
    <row r="39" spans="3:13" x14ac:dyDescent="0.3">
      <c r="C39" s="6">
        <v>5.5</v>
      </c>
      <c r="D39">
        <v>26.79</v>
      </c>
      <c r="E39" s="2">
        <f t="shared" si="0"/>
        <v>8.8099999999999987</v>
      </c>
      <c r="G39" s="2"/>
      <c r="H39" s="2"/>
      <c r="J39" s="2"/>
      <c r="K39" s="2"/>
      <c r="L39" s="2"/>
      <c r="M39" s="2"/>
    </row>
    <row r="40" spans="3:13" x14ac:dyDescent="0.3">
      <c r="C40" s="6">
        <v>5.75</v>
      </c>
      <c r="D40">
        <v>26.79</v>
      </c>
      <c r="E40" s="2">
        <f t="shared" si="0"/>
        <v>8.8099999999999987</v>
      </c>
      <c r="G40" s="2"/>
      <c r="H40" s="2"/>
      <c r="J40" s="2"/>
      <c r="K40" s="2"/>
      <c r="L40" s="2"/>
      <c r="M40" s="2"/>
    </row>
    <row r="41" spans="3:13" x14ac:dyDescent="0.3">
      <c r="C41" s="6">
        <v>6</v>
      </c>
      <c r="D41">
        <v>26.78</v>
      </c>
      <c r="E41" s="2">
        <f t="shared" si="0"/>
        <v>8.8000000000000007</v>
      </c>
      <c r="G41" s="2"/>
      <c r="H41" s="2"/>
      <c r="J41" s="2"/>
      <c r="K41" s="2"/>
      <c r="L41" s="2"/>
      <c r="M41" s="2"/>
    </row>
    <row r="42" spans="3:13" x14ac:dyDescent="0.3">
      <c r="C42" s="6">
        <v>6.25</v>
      </c>
      <c r="D42">
        <v>26.78</v>
      </c>
      <c r="E42" s="2">
        <f t="shared" si="0"/>
        <v>8.8000000000000007</v>
      </c>
      <c r="G42" s="2"/>
      <c r="H42" s="2"/>
      <c r="J42" s="2"/>
      <c r="K42" s="2"/>
      <c r="L42" s="2"/>
      <c r="M42" s="2"/>
    </row>
    <row r="43" spans="3:13" x14ac:dyDescent="0.3">
      <c r="C43" s="6">
        <v>6.5</v>
      </c>
      <c r="D43">
        <v>26.78</v>
      </c>
      <c r="E43" s="2">
        <f t="shared" si="0"/>
        <v>8.8000000000000007</v>
      </c>
      <c r="G43" s="2"/>
      <c r="H43" s="2"/>
      <c r="J43" s="2"/>
      <c r="K43" s="2"/>
      <c r="L43" s="2"/>
      <c r="M43" s="2"/>
    </row>
    <row r="44" spans="3:13" x14ac:dyDescent="0.3">
      <c r="C44" s="6">
        <v>6.75</v>
      </c>
      <c r="D44">
        <v>26.77</v>
      </c>
      <c r="E44" s="2">
        <f t="shared" si="0"/>
        <v>8.7899999999999991</v>
      </c>
      <c r="G44" s="2"/>
      <c r="H44" s="2"/>
      <c r="J44" s="2"/>
      <c r="K44" s="2"/>
      <c r="L44" s="2"/>
      <c r="M44" s="2"/>
    </row>
    <row r="45" spans="3:13" x14ac:dyDescent="0.3">
      <c r="C45" s="6">
        <v>7</v>
      </c>
      <c r="D45">
        <v>26.77</v>
      </c>
      <c r="E45" s="2">
        <f t="shared" si="0"/>
        <v>8.7899999999999991</v>
      </c>
      <c r="G45" s="2"/>
      <c r="H45" s="2"/>
      <c r="J45" s="2"/>
      <c r="K45" s="2"/>
      <c r="L45" s="2"/>
      <c r="M45" s="2"/>
    </row>
    <row r="46" spans="3:13" x14ac:dyDescent="0.3">
      <c r="C46" s="6">
        <v>7.25</v>
      </c>
      <c r="D46">
        <v>26.76</v>
      </c>
      <c r="E46" s="2">
        <f t="shared" si="0"/>
        <v>8.7800000000000011</v>
      </c>
      <c r="G46" s="2"/>
      <c r="H46" s="2"/>
      <c r="J46" s="2"/>
      <c r="K46" s="2"/>
      <c r="L46" s="2"/>
      <c r="M46" s="2"/>
    </row>
    <row r="47" spans="3:13" x14ac:dyDescent="0.3">
      <c r="C47" s="6">
        <v>7.5</v>
      </c>
      <c r="D47">
        <v>26.75</v>
      </c>
      <c r="E47" s="2">
        <f t="shared" si="0"/>
        <v>8.77</v>
      </c>
      <c r="G47" s="2"/>
      <c r="H47" s="2"/>
      <c r="J47" s="2"/>
      <c r="K47" s="2"/>
      <c r="L47" s="2"/>
      <c r="M47" s="2"/>
    </row>
    <row r="48" spans="3:13" x14ac:dyDescent="0.3">
      <c r="C48" s="6">
        <v>7.75</v>
      </c>
      <c r="D48">
        <v>26.75</v>
      </c>
      <c r="E48" s="2">
        <f t="shared" si="0"/>
        <v>8.77</v>
      </c>
      <c r="G48" s="2"/>
      <c r="H48" s="2"/>
      <c r="J48" s="2"/>
      <c r="K48" s="2"/>
      <c r="L48" s="2"/>
      <c r="M48" s="2"/>
    </row>
    <row r="49" spans="3:8" x14ac:dyDescent="0.3">
      <c r="C49" s="6">
        <v>8</v>
      </c>
      <c r="D49">
        <v>26.75</v>
      </c>
      <c r="E49" s="2">
        <f t="shared" si="0"/>
        <v>8.77</v>
      </c>
      <c r="G49" s="2"/>
      <c r="H49" s="2"/>
    </row>
    <row r="50" spans="3:8" x14ac:dyDescent="0.3">
      <c r="C50" s="6">
        <v>8.25</v>
      </c>
      <c r="D50">
        <v>26.74</v>
      </c>
      <c r="E50" s="2">
        <f t="shared" si="0"/>
        <v>8.759999999999998</v>
      </c>
      <c r="G50" s="2"/>
      <c r="H50" s="2"/>
    </row>
    <row r="51" spans="3:8" x14ac:dyDescent="0.3">
      <c r="C51" s="6">
        <v>8.5</v>
      </c>
      <c r="D51">
        <v>26.74</v>
      </c>
      <c r="E51" s="2">
        <f t="shared" si="0"/>
        <v>8.759999999999998</v>
      </c>
    </row>
    <row r="52" spans="3:8" x14ac:dyDescent="0.3">
      <c r="C52" s="6">
        <v>8.75</v>
      </c>
      <c r="D52">
        <v>26.74</v>
      </c>
      <c r="E52" s="2">
        <f t="shared" si="0"/>
        <v>8.759999999999998</v>
      </c>
    </row>
    <row r="53" spans="3:8" x14ac:dyDescent="0.3">
      <c r="C53" s="6">
        <v>9</v>
      </c>
      <c r="D53">
        <v>26.73</v>
      </c>
      <c r="E53" s="2">
        <f t="shared" si="0"/>
        <v>8.75</v>
      </c>
    </row>
    <row r="54" spans="3:8" x14ac:dyDescent="0.3">
      <c r="C54" s="6">
        <v>9.25</v>
      </c>
      <c r="D54">
        <v>26.72</v>
      </c>
      <c r="E54" s="2">
        <f t="shared" si="0"/>
        <v>8.7399999999999984</v>
      </c>
    </row>
    <row r="55" spans="3:8" x14ac:dyDescent="0.3">
      <c r="C55" s="6">
        <v>9.5</v>
      </c>
      <c r="D55">
        <v>26.72</v>
      </c>
      <c r="E55" s="2">
        <f t="shared" si="0"/>
        <v>8.7399999999999984</v>
      </c>
    </row>
    <row r="56" spans="3:8" x14ac:dyDescent="0.3">
      <c r="C56" s="6">
        <v>9.75</v>
      </c>
      <c r="D56">
        <v>26.71</v>
      </c>
      <c r="E56" s="2">
        <f t="shared" si="0"/>
        <v>8.73</v>
      </c>
    </row>
    <row r="57" spans="3:8" x14ac:dyDescent="0.3">
      <c r="C57" s="6">
        <v>10</v>
      </c>
      <c r="D57">
        <v>26.71</v>
      </c>
      <c r="E57" s="2">
        <f t="shared" si="0"/>
        <v>8.73</v>
      </c>
    </row>
    <row r="58" spans="3:8" x14ac:dyDescent="0.3">
      <c r="C58" s="6">
        <v>10.25</v>
      </c>
      <c r="D58">
        <v>26.7</v>
      </c>
      <c r="E58" s="2">
        <f t="shared" si="0"/>
        <v>8.7199999999999989</v>
      </c>
    </row>
    <row r="59" spans="3:8" x14ac:dyDescent="0.3">
      <c r="C59" s="6">
        <v>10.5</v>
      </c>
      <c r="D59">
        <v>26.7</v>
      </c>
      <c r="E59" s="2">
        <f t="shared" si="0"/>
        <v>8.7199999999999989</v>
      </c>
    </row>
    <row r="60" spans="3:8" x14ac:dyDescent="0.3">
      <c r="C60" s="6">
        <v>10.75</v>
      </c>
      <c r="D60">
        <v>26.69</v>
      </c>
      <c r="E60" s="2">
        <f t="shared" si="0"/>
        <v>8.7100000000000009</v>
      </c>
    </row>
    <row r="61" spans="3:8" x14ac:dyDescent="0.3">
      <c r="C61" s="6">
        <v>11</v>
      </c>
      <c r="D61">
        <v>26.69</v>
      </c>
      <c r="E61" s="2">
        <f t="shared" si="0"/>
        <v>8.7100000000000009</v>
      </c>
    </row>
    <row r="62" spans="3:8" x14ac:dyDescent="0.3">
      <c r="C62" s="6">
        <v>11.25</v>
      </c>
      <c r="D62">
        <v>26.69</v>
      </c>
      <c r="E62" s="2">
        <f t="shared" si="0"/>
        <v>8.7100000000000009</v>
      </c>
    </row>
    <row r="63" spans="3:8" x14ac:dyDescent="0.3">
      <c r="C63" s="6">
        <v>11.5</v>
      </c>
      <c r="D63">
        <v>26.69</v>
      </c>
      <c r="E63" s="2">
        <f t="shared" si="0"/>
        <v>8.7100000000000009</v>
      </c>
    </row>
    <row r="64" spans="3:8" x14ac:dyDescent="0.3">
      <c r="C64" s="6">
        <v>11.75</v>
      </c>
      <c r="D64">
        <v>26.68</v>
      </c>
      <c r="E64" s="2">
        <f t="shared" si="0"/>
        <v>8.6999999999999993</v>
      </c>
    </row>
    <row r="65" spans="3:5" x14ac:dyDescent="0.3">
      <c r="C65" s="6">
        <v>12</v>
      </c>
      <c r="D65">
        <v>26.68</v>
      </c>
      <c r="E65" s="2">
        <f t="shared" si="0"/>
        <v>8.6999999999999993</v>
      </c>
    </row>
    <row r="66" spans="3:5" x14ac:dyDescent="0.3">
      <c r="C66" s="6">
        <v>12.25</v>
      </c>
      <c r="D66">
        <v>26.68</v>
      </c>
      <c r="E66" s="2">
        <f t="shared" si="0"/>
        <v>8.6999999999999993</v>
      </c>
    </row>
    <row r="67" spans="3:5" x14ac:dyDescent="0.3">
      <c r="C67" s="6">
        <v>12.5</v>
      </c>
      <c r="D67">
        <v>26.67</v>
      </c>
      <c r="E67" s="2">
        <f t="shared" si="0"/>
        <v>8.6900000000000013</v>
      </c>
    </row>
    <row r="68" spans="3:5" x14ac:dyDescent="0.3">
      <c r="C68" s="6">
        <v>12.75</v>
      </c>
      <c r="D68">
        <v>26.67</v>
      </c>
      <c r="E68" s="2">
        <f t="shared" si="0"/>
        <v>8.6900000000000013</v>
      </c>
    </row>
    <row r="69" spans="3:5" x14ac:dyDescent="0.3">
      <c r="C69" s="6">
        <v>13</v>
      </c>
      <c r="D69">
        <v>26.66</v>
      </c>
      <c r="E69" s="2">
        <f t="shared" si="0"/>
        <v>8.68</v>
      </c>
    </row>
    <row r="70" spans="3:5" x14ac:dyDescent="0.3">
      <c r="C70" s="6">
        <v>13.25</v>
      </c>
      <c r="D70">
        <v>26.66</v>
      </c>
      <c r="E70" s="2">
        <f t="shared" si="0"/>
        <v>8.68</v>
      </c>
    </row>
    <row r="71" spans="3:5" x14ac:dyDescent="0.3">
      <c r="C71" s="6">
        <v>13.5</v>
      </c>
      <c r="D71">
        <v>26.65</v>
      </c>
      <c r="E71" s="2">
        <f t="shared" si="0"/>
        <v>8.6699999999999982</v>
      </c>
    </row>
    <row r="72" spans="3:5" x14ac:dyDescent="0.3">
      <c r="C72" s="6">
        <v>13.75</v>
      </c>
      <c r="D72">
        <v>26.65</v>
      </c>
      <c r="E72" s="2">
        <f t="shared" si="0"/>
        <v>8.6699999999999982</v>
      </c>
    </row>
    <row r="73" spans="3:5" x14ac:dyDescent="0.3">
      <c r="C73" s="6">
        <v>14</v>
      </c>
      <c r="D73">
        <v>26.65</v>
      </c>
      <c r="E73" s="2">
        <f t="shared" si="0"/>
        <v>8.6699999999999982</v>
      </c>
    </row>
    <row r="74" spans="3:5" x14ac:dyDescent="0.3">
      <c r="C74" s="6">
        <v>14.25</v>
      </c>
      <c r="D74">
        <v>26.64</v>
      </c>
      <c r="E74" s="2">
        <f t="shared" si="0"/>
        <v>8.66</v>
      </c>
    </row>
    <row r="75" spans="3:5" x14ac:dyDescent="0.3">
      <c r="C75" s="6">
        <v>14.5</v>
      </c>
      <c r="D75">
        <v>26.63</v>
      </c>
      <c r="E75" s="2">
        <f t="shared" si="0"/>
        <v>8.6499999999999986</v>
      </c>
    </row>
    <row r="76" spans="3:5" x14ac:dyDescent="0.3">
      <c r="C76" s="6">
        <v>14.75</v>
      </c>
      <c r="D76">
        <v>26.63</v>
      </c>
      <c r="E76" s="2">
        <f t="shared" si="0"/>
        <v>8.6499999999999986</v>
      </c>
    </row>
    <row r="77" spans="3:5" x14ac:dyDescent="0.3">
      <c r="C77" s="6">
        <v>15</v>
      </c>
      <c r="D77">
        <v>26.62</v>
      </c>
      <c r="E77" s="2">
        <f t="shared" si="0"/>
        <v>8.64</v>
      </c>
    </row>
    <row r="78" spans="3:5" x14ac:dyDescent="0.3">
      <c r="C78" s="6">
        <v>15.25</v>
      </c>
      <c r="D78">
        <v>26.62</v>
      </c>
      <c r="E78" s="2">
        <f t="shared" si="0"/>
        <v>8.64</v>
      </c>
    </row>
    <row r="79" spans="3:5" x14ac:dyDescent="0.3">
      <c r="C79" s="6">
        <v>15.5</v>
      </c>
      <c r="D79">
        <v>26.62</v>
      </c>
      <c r="E79" s="2">
        <f t="shared" si="0"/>
        <v>8.64</v>
      </c>
    </row>
    <row r="80" spans="3:5" x14ac:dyDescent="0.3">
      <c r="C80" s="6">
        <v>15.75</v>
      </c>
      <c r="D80">
        <v>26.61</v>
      </c>
      <c r="E80" s="2">
        <f t="shared" si="0"/>
        <v>8.629999999999999</v>
      </c>
    </row>
    <row r="81" spans="3:12" x14ac:dyDescent="0.3">
      <c r="C81" s="6">
        <v>16</v>
      </c>
      <c r="D81">
        <v>26.61</v>
      </c>
      <c r="E81" s="2">
        <f t="shared" si="0"/>
        <v>8.629999999999999</v>
      </c>
    </row>
    <row r="82" spans="3:12" x14ac:dyDescent="0.3">
      <c r="C82" s="6">
        <v>16.25</v>
      </c>
      <c r="D82">
        <v>26.6</v>
      </c>
      <c r="E82" s="2">
        <f t="shared" ref="E82:E122" si="1">D82-17.98</f>
        <v>8.620000000000001</v>
      </c>
    </row>
    <row r="83" spans="3:12" x14ac:dyDescent="0.3">
      <c r="C83" s="6">
        <v>16.5</v>
      </c>
      <c r="D83">
        <v>26.59</v>
      </c>
      <c r="E83" s="2">
        <f t="shared" si="1"/>
        <v>8.61</v>
      </c>
    </row>
    <row r="84" spans="3:12" x14ac:dyDescent="0.3">
      <c r="C84" s="6">
        <v>16.75</v>
      </c>
      <c r="D84">
        <v>26.59</v>
      </c>
      <c r="E84" s="2">
        <f t="shared" si="1"/>
        <v>8.61</v>
      </c>
    </row>
    <row r="85" spans="3:12" x14ac:dyDescent="0.3">
      <c r="C85" s="6">
        <v>17</v>
      </c>
      <c r="D85">
        <v>26.59</v>
      </c>
      <c r="E85" s="2">
        <f t="shared" si="1"/>
        <v>8.61</v>
      </c>
    </row>
    <row r="86" spans="3:12" x14ac:dyDescent="0.3">
      <c r="C86" s="6">
        <v>17.25</v>
      </c>
      <c r="D86">
        <v>26.58</v>
      </c>
      <c r="E86" s="2">
        <f t="shared" si="1"/>
        <v>8.5999999999999979</v>
      </c>
    </row>
    <row r="87" spans="3:12" x14ac:dyDescent="0.3">
      <c r="C87" s="6">
        <v>17.5</v>
      </c>
      <c r="D87">
        <v>26.58</v>
      </c>
      <c r="E87" s="2">
        <f t="shared" si="1"/>
        <v>8.5999999999999979</v>
      </c>
    </row>
    <row r="88" spans="3:12" x14ac:dyDescent="0.3">
      <c r="C88" s="6">
        <v>17.75</v>
      </c>
      <c r="D88">
        <v>26.58</v>
      </c>
      <c r="E88" s="2">
        <f t="shared" si="1"/>
        <v>8.5999999999999979</v>
      </c>
    </row>
    <row r="89" spans="3:12" x14ac:dyDescent="0.3">
      <c r="C89" s="6">
        <v>18</v>
      </c>
      <c r="D89">
        <v>26.57</v>
      </c>
      <c r="E89" s="2">
        <f t="shared" si="1"/>
        <v>8.59</v>
      </c>
    </row>
    <row r="90" spans="3:12" x14ac:dyDescent="0.3">
      <c r="C90" s="6">
        <v>18.25</v>
      </c>
      <c r="D90">
        <v>26.57</v>
      </c>
      <c r="E90" s="2">
        <f t="shared" si="1"/>
        <v>8.59</v>
      </c>
    </row>
    <row r="91" spans="3:12" x14ac:dyDescent="0.3">
      <c r="C91" s="6">
        <v>18.5</v>
      </c>
      <c r="D91">
        <v>26.56</v>
      </c>
      <c r="E91" s="2">
        <f t="shared" si="1"/>
        <v>8.5799999999999983</v>
      </c>
    </row>
    <row r="92" spans="3:12" x14ac:dyDescent="0.3">
      <c r="C92" s="6">
        <v>18.75</v>
      </c>
      <c r="D92">
        <v>26.56</v>
      </c>
      <c r="E92" s="2">
        <f t="shared" si="1"/>
        <v>8.5799999999999983</v>
      </c>
    </row>
    <row r="93" spans="3:12" x14ac:dyDescent="0.3">
      <c r="C93" s="6">
        <v>19</v>
      </c>
      <c r="D93">
        <v>26.55</v>
      </c>
      <c r="E93" s="2">
        <f t="shared" si="1"/>
        <v>8.57</v>
      </c>
    </row>
    <row r="94" spans="3:12" x14ac:dyDescent="0.3">
      <c r="C94" s="6">
        <v>19.25</v>
      </c>
      <c r="D94">
        <v>26.55</v>
      </c>
      <c r="E94" s="2">
        <f t="shared" si="1"/>
        <v>8.57</v>
      </c>
    </row>
    <row r="95" spans="3:12" x14ac:dyDescent="0.3">
      <c r="C95" s="6">
        <v>19.5</v>
      </c>
      <c r="D95">
        <v>26.55</v>
      </c>
      <c r="E95" s="2">
        <f t="shared" si="1"/>
        <v>8.57</v>
      </c>
    </row>
    <row r="96" spans="3:12" ht="21" x14ac:dyDescent="0.35">
      <c r="C96" s="6">
        <v>19.75</v>
      </c>
      <c r="D96">
        <v>26.54</v>
      </c>
      <c r="E96" s="2">
        <f t="shared" si="1"/>
        <v>8.5599999999999987</v>
      </c>
      <c r="J96" s="4"/>
      <c r="K96" s="2"/>
      <c r="L96" s="2"/>
    </row>
    <row r="97" spans="3:13" x14ac:dyDescent="0.3">
      <c r="C97" s="6">
        <v>20</v>
      </c>
      <c r="D97">
        <v>26.54</v>
      </c>
      <c r="E97" s="2">
        <f t="shared" si="1"/>
        <v>8.5599999999999987</v>
      </c>
      <c r="J97" s="5"/>
      <c r="K97" s="2"/>
      <c r="L97" s="2"/>
    </row>
    <row r="98" spans="3:13" x14ac:dyDescent="0.3">
      <c r="C98" s="6">
        <v>20.25</v>
      </c>
      <c r="D98">
        <v>26.53</v>
      </c>
      <c r="E98" s="2">
        <f t="shared" si="1"/>
        <v>8.5500000000000007</v>
      </c>
      <c r="J98" s="7"/>
      <c r="K98" s="2"/>
      <c r="L98" s="2"/>
    </row>
    <row r="99" spans="3:13" x14ac:dyDescent="0.3">
      <c r="C99" s="6">
        <v>20.5</v>
      </c>
      <c r="D99">
        <v>26.53</v>
      </c>
      <c r="E99" s="2">
        <f t="shared" si="1"/>
        <v>8.5500000000000007</v>
      </c>
      <c r="J99" s="7"/>
      <c r="K99" s="2"/>
      <c r="L99" s="2"/>
      <c r="M99" s="2"/>
    </row>
    <row r="100" spans="3:13" x14ac:dyDescent="0.3">
      <c r="C100" s="6">
        <v>20.75</v>
      </c>
      <c r="D100">
        <v>26.52</v>
      </c>
      <c r="E100" s="2">
        <f t="shared" si="1"/>
        <v>8.5399999999999991</v>
      </c>
      <c r="J100" s="5"/>
      <c r="K100" s="2"/>
      <c r="L100" s="2"/>
      <c r="M100" s="2"/>
    </row>
    <row r="101" spans="3:13" x14ac:dyDescent="0.3">
      <c r="C101" s="6">
        <v>21</v>
      </c>
      <c r="D101">
        <v>26.52</v>
      </c>
      <c r="E101" s="2">
        <f t="shared" si="1"/>
        <v>8.5399999999999991</v>
      </c>
      <c r="J101" s="5"/>
      <c r="K101" s="2"/>
      <c r="L101" s="2"/>
      <c r="M101" s="2"/>
    </row>
    <row r="102" spans="3:13" x14ac:dyDescent="0.3">
      <c r="C102" s="6">
        <v>21.25</v>
      </c>
      <c r="D102">
        <v>26.51</v>
      </c>
      <c r="E102" s="2">
        <f t="shared" si="1"/>
        <v>8.5300000000000011</v>
      </c>
      <c r="J102" s="5"/>
      <c r="K102" s="2"/>
      <c r="L102" s="2"/>
      <c r="M102" s="2"/>
    </row>
    <row r="103" spans="3:13" x14ac:dyDescent="0.3">
      <c r="C103" s="6">
        <v>21.5</v>
      </c>
      <c r="D103">
        <v>26.51</v>
      </c>
      <c r="E103" s="2">
        <f t="shared" si="1"/>
        <v>8.5300000000000011</v>
      </c>
      <c r="J103" s="5"/>
      <c r="K103" s="2"/>
      <c r="L103" s="2"/>
      <c r="M103" s="2"/>
    </row>
    <row r="104" spans="3:13" x14ac:dyDescent="0.3">
      <c r="C104" s="6">
        <v>21.75</v>
      </c>
      <c r="D104">
        <v>26.5</v>
      </c>
      <c r="E104" s="2">
        <f t="shared" si="1"/>
        <v>8.52</v>
      </c>
      <c r="J104" s="5"/>
      <c r="K104" s="2"/>
      <c r="L104" s="2"/>
      <c r="M104" s="2"/>
    </row>
    <row r="105" spans="3:13" x14ac:dyDescent="0.3">
      <c r="C105" s="6">
        <v>22</v>
      </c>
      <c r="D105">
        <v>26.5</v>
      </c>
      <c r="E105" s="2">
        <f t="shared" si="1"/>
        <v>8.52</v>
      </c>
      <c r="J105" s="5"/>
      <c r="K105" s="2"/>
      <c r="L105" s="2"/>
      <c r="M105" s="2"/>
    </row>
    <row r="106" spans="3:13" x14ac:dyDescent="0.3">
      <c r="C106" s="6">
        <v>22.25</v>
      </c>
      <c r="D106">
        <v>26.5</v>
      </c>
      <c r="E106" s="2">
        <f t="shared" si="1"/>
        <v>8.52</v>
      </c>
      <c r="J106" s="5"/>
      <c r="K106" s="2"/>
      <c r="L106" s="2"/>
      <c r="M106" s="2"/>
    </row>
    <row r="107" spans="3:13" x14ac:dyDescent="0.3">
      <c r="C107" s="6">
        <v>22.5</v>
      </c>
      <c r="D107">
        <v>26.49</v>
      </c>
      <c r="E107" s="2">
        <f t="shared" si="1"/>
        <v>8.509999999999998</v>
      </c>
      <c r="J107" s="5"/>
      <c r="K107" s="2"/>
      <c r="L107" s="2"/>
      <c r="M107" s="2"/>
    </row>
    <row r="108" spans="3:13" x14ac:dyDescent="0.3">
      <c r="C108" s="6">
        <v>22.75</v>
      </c>
      <c r="D108">
        <v>26.48</v>
      </c>
      <c r="E108" s="2">
        <f t="shared" si="1"/>
        <v>8.5</v>
      </c>
      <c r="J108" s="5"/>
      <c r="K108" s="2"/>
      <c r="L108" s="2"/>
      <c r="M108" s="2"/>
    </row>
    <row r="109" spans="3:13" x14ac:dyDescent="0.3">
      <c r="C109" s="6">
        <v>23</v>
      </c>
      <c r="D109">
        <v>26.48</v>
      </c>
      <c r="E109" s="2">
        <f t="shared" si="1"/>
        <v>8.5</v>
      </c>
      <c r="J109" s="5"/>
      <c r="K109" s="2"/>
      <c r="L109" s="2"/>
      <c r="M109" s="2"/>
    </row>
    <row r="110" spans="3:13" x14ac:dyDescent="0.3">
      <c r="C110" s="6">
        <v>23.25</v>
      </c>
      <c r="D110">
        <v>26.47</v>
      </c>
      <c r="E110" s="2">
        <f t="shared" si="1"/>
        <v>8.4899999999999984</v>
      </c>
      <c r="J110" s="5"/>
      <c r="K110" s="2"/>
      <c r="L110" s="2"/>
      <c r="M110" s="2"/>
    </row>
    <row r="111" spans="3:13" x14ac:dyDescent="0.3">
      <c r="C111" s="6">
        <v>23.5</v>
      </c>
      <c r="D111">
        <v>26.47</v>
      </c>
      <c r="E111" s="2">
        <f t="shared" si="1"/>
        <v>8.4899999999999984</v>
      </c>
      <c r="J111" s="5"/>
      <c r="K111" s="2"/>
      <c r="L111" s="2"/>
      <c r="M111" s="2"/>
    </row>
    <row r="112" spans="3:13" x14ac:dyDescent="0.3">
      <c r="C112" s="6">
        <v>23.75</v>
      </c>
      <c r="D112">
        <v>26.47</v>
      </c>
      <c r="E112" s="2">
        <f t="shared" si="1"/>
        <v>8.4899999999999984</v>
      </c>
      <c r="J112" s="5"/>
      <c r="K112" s="2"/>
      <c r="L112" s="2"/>
      <c r="M112" s="2"/>
    </row>
    <row r="113" spans="3:13" x14ac:dyDescent="0.3">
      <c r="C113" s="6">
        <v>24</v>
      </c>
      <c r="D113">
        <v>26.46</v>
      </c>
      <c r="E113" s="2">
        <f t="shared" si="1"/>
        <v>8.48</v>
      </c>
      <c r="J113" s="5"/>
      <c r="K113" s="2"/>
      <c r="L113" s="2"/>
      <c r="M113" s="2"/>
    </row>
    <row r="114" spans="3:13" x14ac:dyDescent="0.3">
      <c r="C114" s="6">
        <v>24.25</v>
      </c>
      <c r="D114">
        <v>26.46</v>
      </c>
      <c r="E114" s="2">
        <f t="shared" si="1"/>
        <v>8.48</v>
      </c>
      <c r="J114" s="5"/>
      <c r="K114" s="2"/>
      <c r="L114" s="2"/>
      <c r="M114" s="2"/>
    </row>
    <row r="115" spans="3:13" x14ac:dyDescent="0.3">
      <c r="C115" s="6">
        <v>24.5</v>
      </c>
      <c r="D115">
        <v>26.46</v>
      </c>
      <c r="E115" s="2">
        <f t="shared" si="1"/>
        <v>8.48</v>
      </c>
      <c r="J115" s="5"/>
      <c r="K115" s="2"/>
      <c r="L115" s="2"/>
      <c r="M115" s="2"/>
    </row>
    <row r="116" spans="3:13" x14ac:dyDescent="0.3">
      <c r="C116" s="6">
        <v>24.75</v>
      </c>
      <c r="D116">
        <v>26.45</v>
      </c>
      <c r="E116" s="2">
        <f t="shared" si="1"/>
        <v>8.4699999999999989</v>
      </c>
      <c r="J116" s="5"/>
      <c r="K116" s="2"/>
      <c r="L116" s="2"/>
      <c r="M116" s="2"/>
    </row>
    <row r="117" spans="3:13" x14ac:dyDescent="0.3">
      <c r="C117" s="6">
        <v>25</v>
      </c>
      <c r="D117">
        <v>26.45</v>
      </c>
      <c r="E117" s="2">
        <f t="shared" si="1"/>
        <v>8.4699999999999989</v>
      </c>
      <c r="J117" s="6"/>
      <c r="K117" s="2"/>
      <c r="L117" s="2"/>
      <c r="M117" s="2"/>
    </row>
    <row r="118" spans="3:13" x14ac:dyDescent="0.3">
      <c r="C118" s="6">
        <v>25.25</v>
      </c>
      <c r="D118">
        <v>26.45</v>
      </c>
      <c r="E118" s="2">
        <f t="shared" si="1"/>
        <v>8.4699999999999989</v>
      </c>
      <c r="J118" s="6"/>
      <c r="K118" s="2"/>
      <c r="L118" s="2"/>
      <c r="M118" s="2"/>
    </row>
    <row r="119" spans="3:13" x14ac:dyDescent="0.3">
      <c r="C119" s="6">
        <v>25.5</v>
      </c>
      <c r="D119">
        <v>26.44</v>
      </c>
      <c r="E119" s="2">
        <f t="shared" si="1"/>
        <v>8.4600000000000009</v>
      </c>
      <c r="J119" s="6"/>
      <c r="K119" s="2"/>
      <c r="L119" s="2"/>
      <c r="M119" s="2"/>
    </row>
    <row r="120" spans="3:13" x14ac:dyDescent="0.3">
      <c r="C120" s="6">
        <v>25.75</v>
      </c>
      <c r="D120">
        <v>26.44</v>
      </c>
      <c r="E120" s="2">
        <f t="shared" si="1"/>
        <v>8.4600000000000009</v>
      </c>
      <c r="J120" s="6"/>
      <c r="K120" s="2"/>
      <c r="L120" s="2"/>
      <c r="M120" s="2"/>
    </row>
    <row r="121" spans="3:13" x14ac:dyDescent="0.3">
      <c r="C121" s="6">
        <v>26</v>
      </c>
      <c r="D121">
        <v>26.44</v>
      </c>
      <c r="E121" s="2">
        <f t="shared" si="1"/>
        <v>8.4600000000000009</v>
      </c>
      <c r="J121" s="6"/>
      <c r="K121" s="2"/>
      <c r="L121" s="2"/>
      <c r="M121" s="2"/>
    </row>
    <row r="122" spans="3:13" x14ac:dyDescent="0.3">
      <c r="C122" s="6">
        <v>26.25</v>
      </c>
      <c r="D122">
        <v>26.43</v>
      </c>
      <c r="E122" s="2">
        <f t="shared" si="1"/>
        <v>8.4499999999999993</v>
      </c>
      <c r="J122" s="6"/>
      <c r="K122" s="2"/>
      <c r="L122" s="2"/>
      <c r="M122" s="2"/>
    </row>
    <row r="123" spans="3:13" x14ac:dyDescent="0.3">
      <c r="J123" s="6"/>
      <c r="K123" s="2"/>
      <c r="L123" s="2"/>
      <c r="M123" s="2"/>
    </row>
    <row r="124" spans="3:13" x14ac:dyDescent="0.3">
      <c r="J124" s="6"/>
      <c r="K124" s="2"/>
      <c r="L124" s="2"/>
      <c r="M124" s="2"/>
    </row>
    <row r="125" spans="3:13" x14ac:dyDescent="0.3">
      <c r="J125" s="6"/>
      <c r="K125" s="2"/>
      <c r="L125" s="2"/>
      <c r="M125" s="2"/>
    </row>
    <row r="126" spans="3:13" x14ac:dyDescent="0.3">
      <c r="J126" s="6"/>
      <c r="K126" s="2"/>
      <c r="L126" s="2"/>
      <c r="M126" s="2"/>
    </row>
    <row r="127" spans="3:13" x14ac:dyDescent="0.3">
      <c r="J127" s="6"/>
      <c r="K127" s="2"/>
      <c r="L127" s="2"/>
      <c r="M127" s="2"/>
    </row>
    <row r="128" spans="3:13" x14ac:dyDescent="0.3">
      <c r="J128" s="6"/>
      <c r="K128" s="2"/>
      <c r="L128" s="2"/>
      <c r="M128" s="2"/>
    </row>
    <row r="129" spans="10:13" x14ac:dyDescent="0.3">
      <c r="J129" s="6"/>
      <c r="K129" s="2"/>
      <c r="L129" s="2"/>
      <c r="M129" s="2"/>
    </row>
    <row r="130" spans="10:13" x14ac:dyDescent="0.3">
      <c r="J130" s="6"/>
      <c r="K130" s="2"/>
      <c r="L130" s="2"/>
      <c r="M130" s="2"/>
    </row>
    <row r="131" spans="10:13" x14ac:dyDescent="0.3">
      <c r="J131" s="6"/>
      <c r="K131" s="2"/>
      <c r="L131" s="2"/>
      <c r="M131" s="2"/>
    </row>
    <row r="132" spans="10:13" x14ac:dyDescent="0.3">
      <c r="J132" s="6"/>
      <c r="K132" s="2"/>
      <c r="L132" s="2"/>
      <c r="M132" s="2"/>
    </row>
    <row r="133" spans="10:13" x14ac:dyDescent="0.3">
      <c r="J133" s="6"/>
      <c r="K133" s="2"/>
      <c r="L133" s="2"/>
      <c r="M133" s="2"/>
    </row>
    <row r="134" spans="10:13" x14ac:dyDescent="0.3">
      <c r="J134" s="6"/>
      <c r="K134" s="2"/>
      <c r="L134" s="2"/>
      <c r="M134" s="2"/>
    </row>
    <row r="135" spans="10:13" x14ac:dyDescent="0.3">
      <c r="J135" s="6"/>
      <c r="K135" s="2"/>
      <c r="L135" s="2"/>
      <c r="M135" s="2"/>
    </row>
    <row r="136" spans="10:13" x14ac:dyDescent="0.3">
      <c r="J136" s="6"/>
      <c r="K136" s="2"/>
      <c r="L136" s="2"/>
      <c r="M136" s="2"/>
    </row>
    <row r="137" spans="10:13" x14ac:dyDescent="0.3">
      <c r="J137" s="6"/>
      <c r="K137" s="2"/>
      <c r="L137" s="2"/>
      <c r="M137" s="2"/>
    </row>
    <row r="138" spans="10:13" x14ac:dyDescent="0.3">
      <c r="J138" s="6"/>
      <c r="K138" s="2"/>
      <c r="L138" s="2"/>
      <c r="M138" s="2"/>
    </row>
    <row r="139" spans="10:13" x14ac:dyDescent="0.3">
      <c r="J139" s="6"/>
      <c r="K139" s="2"/>
      <c r="L139" s="2"/>
      <c r="M139" s="2"/>
    </row>
    <row r="140" spans="10:13" x14ac:dyDescent="0.3">
      <c r="J140" s="6"/>
      <c r="K140" s="2"/>
      <c r="L140" s="2"/>
      <c r="M140" s="2"/>
    </row>
    <row r="141" spans="10:13" x14ac:dyDescent="0.3">
      <c r="J141" s="6"/>
      <c r="K141" s="2"/>
      <c r="L141" s="2"/>
      <c r="M141" s="2"/>
    </row>
    <row r="142" spans="10:13" x14ac:dyDescent="0.3">
      <c r="J142" s="6"/>
      <c r="K142" s="2"/>
      <c r="L142" s="2"/>
      <c r="M142" s="2"/>
    </row>
    <row r="143" spans="10:13" x14ac:dyDescent="0.3">
      <c r="J143" s="6"/>
      <c r="K143" s="2"/>
      <c r="L143" s="2"/>
      <c r="M143" s="2"/>
    </row>
    <row r="144" spans="10:13" x14ac:dyDescent="0.3">
      <c r="J144" s="6"/>
      <c r="K144" s="2"/>
      <c r="L144" s="2"/>
      <c r="M144" s="2"/>
    </row>
    <row r="145" spans="10:13" x14ac:dyDescent="0.3">
      <c r="J145" s="6"/>
      <c r="K145" s="2"/>
      <c r="L145" s="2"/>
      <c r="M145" s="2"/>
    </row>
    <row r="146" spans="10:13" x14ac:dyDescent="0.3">
      <c r="J146" s="6"/>
      <c r="K146" s="2"/>
      <c r="L146" s="2"/>
      <c r="M146" s="2"/>
    </row>
    <row r="147" spans="10:13" x14ac:dyDescent="0.3">
      <c r="J147" s="6"/>
      <c r="K147" s="2"/>
      <c r="L147" s="2"/>
      <c r="M147" s="2"/>
    </row>
    <row r="148" spans="10:13" x14ac:dyDescent="0.3">
      <c r="J148" s="6"/>
      <c r="K148" s="2"/>
      <c r="L148" s="2"/>
      <c r="M148" s="2"/>
    </row>
    <row r="149" spans="10:13" x14ac:dyDescent="0.3">
      <c r="J149" s="6"/>
      <c r="K149" s="2"/>
      <c r="L149" s="2"/>
      <c r="M149" s="2"/>
    </row>
    <row r="150" spans="10:13" x14ac:dyDescent="0.3">
      <c r="J150" s="6"/>
      <c r="K150" s="2"/>
      <c r="L150" s="2"/>
      <c r="M150" s="2"/>
    </row>
    <row r="151" spans="10:13" x14ac:dyDescent="0.3">
      <c r="J151" s="6"/>
      <c r="K151" s="2"/>
      <c r="L151" s="2"/>
      <c r="M151" s="2"/>
    </row>
    <row r="152" spans="10:13" x14ac:dyDescent="0.3">
      <c r="J152" s="6"/>
      <c r="K152" s="2"/>
      <c r="L152" s="2"/>
      <c r="M152" s="2"/>
    </row>
    <row r="153" spans="10:13" x14ac:dyDescent="0.3">
      <c r="J153" s="6"/>
      <c r="K153" s="2"/>
      <c r="L153" s="2"/>
      <c r="M153" s="2"/>
    </row>
    <row r="154" spans="10:13" x14ac:dyDescent="0.3">
      <c r="J154" s="6"/>
      <c r="K154" s="2"/>
      <c r="L154" s="2"/>
      <c r="M154" s="2"/>
    </row>
    <row r="155" spans="10:13" x14ac:dyDescent="0.3">
      <c r="J155" s="6"/>
      <c r="K155" s="2"/>
      <c r="L155" s="2"/>
      <c r="M155" s="2"/>
    </row>
    <row r="156" spans="10:13" x14ac:dyDescent="0.3">
      <c r="J156" s="6"/>
      <c r="K156" s="2"/>
      <c r="L156" s="2"/>
      <c r="M156" s="2"/>
    </row>
    <row r="157" spans="10:13" x14ac:dyDescent="0.3">
      <c r="J157" s="6"/>
      <c r="K157" s="2"/>
      <c r="L157" s="2"/>
      <c r="M157" s="2"/>
    </row>
    <row r="158" spans="10:13" x14ac:dyDescent="0.3">
      <c r="J158" s="6"/>
      <c r="K158" s="2"/>
      <c r="L158" s="2"/>
      <c r="M158" s="2"/>
    </row>
    <row r="159" spans="10:13" x14ac:dyDescent="0.3">
      <c r="J159" s="6"/>
      <c r="K159" s="2"/>
      <c r="L159" s="2"/>
      <c r="M159" s="2"/>
    </row>
    <row r="160" spans="10:13" x14ac:dyDescent="0.3">
      <c r="J160" s="6"/>
      <c r="K160" s="2"/>
      <c r="L160" s="2"/>
      <c r="M160" s="2"/>
    </row>
    <row r="161" spans="10:13" x14ac:dyDescent="0.3">
      <c r="J161" s="6"/>
      <c r="K161" s="2"/>
      <c r="L161" s="2"/>
      <c r="M161" s="2"/>
    </row>
    <row r="162" spans="10:13" x14ac:dyDescent="0.3">
      <c r="J162" s="6"/>
      <c r="K162" s="2"/>
      <c r="L162" s="2"/>
      <c r="M162" s="2"/>
    </row>
    <row r="163" spans="10:13" x14ac:dyDescent="0.3">
      <c r="J163" s="6"/>
      <c r="K163" s="2"/>
      <c r="L163" s="2"/>
      <c r="M163" s="2"/>
    </row>
    <row r="164" spans="10:13" x14ac:dyDescent="0.3">
      <c r="J164" s="6"/>
      <c r="K164" s="2"/>
      <c r="L164" s="2"/>
      <c r="M164" s="2"/>
    </row>
    <row r="165" spans="10:13" x14ac:dyDescent="0.3">
      <c r="J165" s="6"/>
      <c r="K165" s="2"/>
      <c r="L165" s="2"/>
      <c r="M165" s="2"/>
    </row>
    <row r="166" spans="10:13" x14ac:dyDescent="0.3">
      <c r="J166" s="6"/>
      <c r="K166" s="2"/>
      <c r="L166" s="2"/>
      <c r="M166" s="2"/>
    </row>
    <row r="167" spans="10:13" x14ac:dyDescent="0.3">
      <c r="J167" s="6"/>
      <c r="K167" s="2"/>
      <c r="L167" s="2"/>
      <c r="M167" s="2"/>
    </row>
    <row r="168" spans="10:13" x14ac:dyDescent="0.3">
      <c r="J168" s="6"/>
      <c r="K168" s="2"/>
      <c r="L168" s="2"/>
      <c r="M168" s="2"/>
    </row>
    <row r="169" spans="10:13" x14ac:dyDescent="0.3">
      <c r="J169" s="6"/>
      <c r="K169" s="2"/>
      <c r="L169" s="2"/>
      <c r="M169" s="2"/>
    </row>
    <row r="170" spans="10:13" x14ac:dyDescent="0.3">
      <c r="J170" s="6"/>
      <c r="K170" s="2"/>
      <c r="L170" s="2"/>
      <c r="M170" s="2"/>
    </row>
    <row r="171" spans="10:13" x14ac:dyDescent="0.3">
      <c r="J171" s="6"/>
      <c r="K171" s="2"/>
      <c r="L171" s="2"/>
      <c r="M171" s="2"/>
    </row>
    <row r="172" spans="10:13" x14ac:dyDescent="0.3">
      <c r="J172" s="6"/>
      <c r="K172" s="2"/>
      <c r="L172" s="2"/>
      <c r="M172" s="2"/>
    </row>
    <row r="173" spans="10:13" x14ac:dyDescent="0.3">
      <c r="J173" s="6"/>
      <c r="K173" s="2"/>
      <c r="L173" s="2"/>
      <c r="M173" s="2"/>
    </row>
    <row r="174" spans="10:13" x14ac:dyDescent="0.3">
      <c r="J174" s="6"/>
      <c r="K174" s="2"/>
      <c r="L174" s="2"/>
      <c r="M174" s="2"/>
    </row>
    <row r="175" spans="10:13" x14ac:dyDescent="0.3">
      <c r="J175" s="6"/>
      <c r="K175" s="2"/>
      <c r="L175" s="2"/>
      <c r="M175" s="2"/>
    </row>
    <row r="176" spans="10:13" x14ac:dyDescent="0.3">
      <c r="J176" s="6"/>
      <c r="K176" s="2"/>
      <c r="L176" s="2"/>
      <c r="M176" s="2"/>
    </row>
    <row r="177" spans="10:13" x14ac:dyDescent="0.3">
      <c r="J177" s="6"/>
      <c r="K177" s="2"/>
      <c r="L177" s="2"/>
      <c r="M177" s="2"/>
    </row>
    <row r="178" spans="10:13" x14ac:dyDescent="0.3">
      <c r="J178" s="6"/>
      <c r="K178" s="2"/>
      <c r="L178" s="2"/>
      <c r="M178" s="2"/>
    </row>
    <row r="179" spans="10:13" x14ac:dyDescent="0.3">
      <c r="J179" s="6"/>
      <c r="K179" s="2"/>
      <c r="L179" s="2"/>
      <c r="M179" s="2"/>
    </row>
    <row r="180" spans="10:13" x14ac:dyDescent="0.3">
      <c r="J180" s="6"/>
      <c r="K180" s="2"/>
      <c r="L180" s="2"/>
      <c r="M180" s="2"/>
    </row>
    <row r="181" spans="10:13" x14ac:dyDescent="0.3">
      <c r="J181" s="6"/>
      <c r="K181" s="2"/>
      <c r="L181" s="2"/>
      <c r="M181" s="2"/>
    </row>
    <row r="182" spans="10:13" x14ac:dyDescent="0.3">
      <c r="J182" s="6"/>
      <c r="K182" s="2"/>
      <c r="L182" s="2"/>
      <c r="M182" s="2"/>
    </row>
    <row r="183" spans="10:13" x14ac:dyDescent="0.3">
      <c r="J183" s="6"/>
      <c r="K183" s="2"/>
      <c r="L183" s="2"/>
      <c r="M183" s="2"/>
    </row>
    <row r="184" spans="10:13" x14ac:dyDescent="0.3">
      <c r="J184" s="6"/>
      <c r="K184" s="2"/>
      <c r="L184" s="2"/>
      <c r="M184" s="2"/>
    </row>
    <row r="185" spans="10:13" x14ac:dyDescent="0.3">
      <c r="J185" s="6"/>
      <c r="K185" s="2"/>
      <c r="L185" s="2"/>
      <c r="M185" s="2"/>
    </row>
    <row r="186" spans="10:13" x14ac:dyDescent="0.3">
      <c r="J186" s="6"/>
      <c r="K186" s="2"/>
      <c r="L186" s="2"/>
      <c r="M186" s="2"/>
    </row>
    <row r="187" spans="10:13" x14ac:dyDescent="0.3">
      <c r="J187" s="6"/>
      <c r="K187" s="2"/>
      <c r="L187" s="2"/>
      <c r="M187" s="2"/>
    </row>
    <row r="188" spans="10:13" x14ac:dyDescent="0.3">
      <c r="J188" s="6"/>
      <c r="K188" s="2"/>
      <c r="L188" s="2"/>
      <c r="M188" s="2"/>
    </row>
    <row r="189" spans="10:13" x14ac:dyDescent="0.3">
      <c r="J189" s="6"/>
      <c r="K189" s="2"/>
      <c r="L189" s="2"/>
      <c r="M189" s="2"/>
    </row>
    <row r="190" spans="10:13" x14ac:dyDescent="0.3">
      <c r="J190" s="6"/>
      <c r="K190" s="2"/>
      <c r="L190" s="2"/>
      <c r="M190" s="2"/>
    </row>
    <row r="191" spans="10:13" x14ac:dyDescent="0.3">
      <c r="J191" s="6"/>
      <c r="K191" s="2"/>
      <c r="L191" s="2"/>
      <c r="M191" s="2"/>
    </row>
    <row r="192" spans="10:13" x14ac:dyDescent="0.3">
      <c r="J192" s="6"/>
      <c r="K192" s="2"/>
      <c r="L192" s="2"/>
      <c r="M192" s="2"/>
    </row>
    <row r="193" spans="10:13" x14ac:dyDescent="0.3">
      <c r="J193" s="6"/>
      <c r="K193" s="2"/>
      <c r="L193" s="2"/>
      <c r="M193" s="2"/>
    </row>
    <row r="194" spans="10:13" x14ac:dyDescent="0.3">
      <c r="J194" s="6"/>
      <c r="K194" s="2"/>
      <c r="L194" s="2"/>
      <c r="M194" s="2"/>
    </row>
    <row r="195" spans="10:13" x14ac:dyDescent="0.3">
      <c r="J195" s="6"/>
      <c r="K195" s="2"/>
      <c r="L195" s="2"/>
      <c r="M195" s="2"/>
    </row>
    <row r="196" spans="10:13" x14ac:dyDescent="0.3">
      <c r="J196" s="6"/>
      <c r="K196" s="2"/>
      <c r="L196" s="2"/>
      <c r="M196" s="2"/>
    </row>
    <row r="197" spans="10:13" x14ac:dyDescent="0.3">
      <c r="J197" s="6"/>
      <c r="K197" s="2"/>
      <c r="L197" s="2"/>
      <c r="M197" s="2"/>
    </row>
    <row r="198" spans="10:13" x14ac:dyDescent="0.3">
      <c r="J198" s="6"/>
      <c r="K198" s="2"/>
      <c r="L198" s="2"/>
      <c r="M198" s="2"/>
    </row>
    <row r="199" spans="10:13" x14ac:dyDescent="0.3">
      <c r="J199" s="6"/>
      <c r="K199" s="2"/>
      <c r="L199" s="2"/>
      <c r="M199" s="2"/>
    </row>
    <row r="200" spans="10:13" x14ac:dyDescent="0.3">
      <c r="J200" s="6"/>
      <c r="K200" s="2"/>
      <c r="L200" s="2"/>
      <c r="M200" s="2"/>
    </row>
    <row r="201" spans="10:13" x14ac:dyDescent="0.3">
      <c r="J201" s="6"/>
      <c r="K201" s="2"/>
      <c r="L201" s="2"/>
      <c r="M201" s="2"/>
    </row>
    <row r="202" spans="10:13" x14ac:dyDescent="0.3">
      <c r="J202" s="6"/>
      <c r="K202" s="2"/>
      <c r="L202" s="2"/>
      <c r="M202" s="2"/>
    </row>
    <row r="203" spans="10:13" x14ac:dyDescent="0.3">
      <c r="J203" s="2"/>
      <c r="K203" s="2"/>
      <c r="L203" s="2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2"/>
  <sheetViews>
    <sheetView topLeftCell="B1" workbookViewId="0">
      <selection activeCell="C12" sqref="C12"/>
    </sheetView>
  </sheetViews>
  <sheetFormatPr defaultRowHeight="14.4" x14ac:dyDescent="0.3"/>
  <sheetData>
    <row r="1" spans="2:8" s="2" customFormat="1" x14ac:dyDescent="0.3"/>
    <row r="2" spans="2:8" s="2" customFormat="1" x14ac:dyDescent="0.3">
      <c r="B2" s="3" t="s">
        <v>5</v>
      </c>
    </row>
    <row r="3" spans="2:8" s="2" customFormat="1" x14ac:dyDescent="0.3">
      <c r="B3" s="3" t="s">
        <v>6</v>
      </c>
    </row>
    <row r="4" spans="2:8" s="2" customFormat="1" x14ac:dyDescent="0.3">
      <c r="B4" s="3" t="s">
        <v>25</v>
      </c>
    </row>
    <row r="5" spans="2:8" s="2" customFormat="1" x14ac:dyDescent="0.3">
      <c r="B5" s="3" t="s">
        <v>29</v>
      </c>
    </row>
    <row r="6" spans="2:8" s="2" customFormat="1" x14ac:dyDescent="0.3">
      <c r="B6" s="3" t="s">
        <v>0</v>
      </c>
    </row>
    <row r="7" spans="2:8" s="2" customFormat="1" x14ac:dyDescent="0.3">
      <c r="B7" s="3" t="s">
        <v>8</v>
      </c>
    </row>
    <row r="8" spans="2:8" s="2" customFormat="1" x14ac:dyDescent="0.3">
      <c r="B8" s="3" t="s">
        <v>30</v>
      </c>
    </row>
    <row r="9" spans="2:8" s="2" customFormat="1" x14ac:dyDescent="0.3">
      <c r="B9" s="3" t="s">
        <v>1</v>
      </c>
    </row>
    <row r="10" spans="2:8" s="2" customFormat="1" x14ac:dyDescent="0.3">
      <c r="B10" s="3" t="s">
        <v>27</v>
      </c>
      <c r="G10" s="2" t="s">
        <v>28</v>
      </c>
    </row>
    <row r="11" spans="2:8" s="2" customFormat="1" x14ac:dyDescent="0.3">
      <c r="B11" s="3"/>
    </row>
    <row r="12" spans="2:8" s="2" customFormat="1" x14ac:dyDescent="0.3">
      <c r="C12" s="2" t="s">
        <v>63</v>
      </c>
      <c r="D12" s="2" t="s">
        <v>2</v>
      </c>
      <c r="E12" s="1" t="s">
        <v>2</v>
      </c>
    </row>
    <row r="13" spans="2:8" s="2" customFormat="1" x14ac:dyDescent="0.3">
      <c r="D13" s="2" t="s">
        <v>3</v>
      </c>
      <c r="E13" s="1" t="s">
        <v>13</v>
      </c>
      <c r="H13" s="2" t="s">
        <v>12</v>
      </c>
    </row>
    <row r="14" spans="2:8" s="2" customFormat="1" x14ac:dyDescent="0.3">
      <c r="D14" s="2" t="s">
        <v>4</v>
      </c>
      <c r="E14" s="1" t="s">
        <v>14</v>
      </c>
    </row>
    <row r="15" spans="2:8" s="2" customFormat="1" x14ac:dyDescent="0.3"/>
    <row r="16" spans="2:8" s="2" customFormat="1" x14ac:dyDescent="0.3">
      <c r="C16" s="5">
        <v>0</v>
      </c>
      <c r="D16" s="5">
        <v>64.77</v>
      </c>
      <c r="E16" s="2">
        <f>D16-48.15</f>
        <v>16.619999999999997</v>
      </c>
    </row>
    <row r="17" spans="3:5" s="2" customFormat="1" x14ac:dyDescent="0.3">
      <c r="C17" s="5">
        <v>0.25</v>
      </c>
      <c r="D17" s="5">
        <v>64.760000000000005</v>
      </c>
      <c r="E17" s="2">
        <f t="shared" ref="E17:E80" si="0">D17-48.15</f>
        <v>16.610000000000007</v>
      </c>
    </row>
    <row r="18" spans="3:5" s="2" customFormat="1" x14ac:dyDescent="0.3">
      <c r="C18" s="5">
        <v>0.5</v>
      </c>
      <c r="D18" s="5">
        <v>64.739999999999995</v>
      </c>
      <c r="E18" s="2">
        <f t="shared" si="0"/>
        <v>16.589999999999996</v>
      </c>
    </row>
    <row r="19" spans="3:5" s="2" customFormat="1" x14ac:dyDescent="0.3">
      <c r="C19" s="5">
        <v>0.75</v>
      </c>
      <c r="D19" s="5">
        <v>64.73</v>
      </c>
      <c r="E19" s="2">
        <f t="shared" si="0"/>
        <v>16.580000000000005</v>
      </c>
    </row>
    <row r="20" spans="3:5" s="2" customFormat="1" x14ac:dyDescent="0.3">
      <c r="C20" s="5">
        <v>1</v>
      </c>
      <c r="D20" s="5">
        <v>64.72</v>
      </c>
      <c r="E20" s="2">
        <f t="shared" si="0"/>
        <v>16.57</v>
      </c>
    </row>
    <row r="21" spans="3:5" s="2" customFormat="1" x14ac:dyDescent="0.3">
      <c r="C21" s="5">
        <v>1.25</v>
      </c>
      <c r="D21" s="5">
        <v>64.7</v>
      </c>
      <c r="E21" s="2">
        <f t="shared" si="0"/>
        <v>16.550000000000004</v>
      </c>
    </row>
    <row r="22" spans="3:5" s="2" customFormat="1" x14ac:dyDescent="0.3">
      <c r="C22" s="5">
        <v>1.5</v>
      </c>
      <c r="D22" s="5">
        <v>64.69</v>
      </c>
      <c r="E22" s="2">
        <f t="shared" si="0"/>
        <v>16.54</v>
      </c>
    </row>
    <row r="23" spans="3:5" s="2" customFormat="1" x14ac:dyDescent="0.3">
      <c r="C23" s="5">
        <v>1.75</v>
      </c>
      <c r="D23" s="5">
        <v>64.680000000000007</v>
      </c>
      <c r="E23" s="2">
        <f t="shared" si="0"/>
        <v>16.530000000000008</v>
      </c>
    </row>
    <row r="24" spans="3:5" s="2" customFormat="1" x14ac:dyDescent="0.3">
      <c r="C24" s="5">
        <v>2</v>
      </c>
      <c r="D24" s="5">
        <v>64.67</v>
      </c>
      <c r="E24" s="2">
        <f t="shared" si="0"/>
        <v>16.520000000000003</v>
      </c>
    </row>
    <row r="25" spans="3:5" s="2" customFormat="1" x14ac:dyDescent="0.3">
      <c r="C25" s="5">
        <v>2.25</v>
      </c>
      <c r="D25" s="5">
        <v>64.66</v>
      </c>
      <c r="E25" s="2">
        <f t="shared" si="0"/>
        <v>16.509999999999998</v>
      </c>
    </row>
    <row r="26" spans="3:5" s="2" customFormat="1" x14ac:dyDescent="0.3">
      <c r="C26" s="5">
        <v>2.5</v>
      </c>
      <c r="D26" s="5">
        <v>64.650000000000006</v>
      </c>
      <c r="E26" s="2">
        <f t="shared" si="0"/>
        <v>16.500000000000007</v>
      </c>
    </row>
    <row r="27" spans="3:5" s="2" customFormat="1" x14ac:dyDescent="0.3">
      <c r="C27" s="5">
        <v>2.75</v>
      </c>
      <c r="D27" s="5">
        <v>64.63</v>
      </c>
      <c r="E27" s="2">
        <f t="shared" si="0"/>
        <v>16.479999999999997</v>
      </c>
    </row>
    <row r="28" spans="3:5" s="2" customFormat="1" x14ac:dyDescent="0.3">
      <c r="C28" s="5">
        <v>3</v>
      </c>
      <c r="D28" s="5">
        <v>64.62</v>
      </c>
      <c r="E28" s="2">
        <f t="shared" si="0"/>
        <v>16.470000000000006</v>
      </c>
    </row>
    <row r="29" spans="3:5" s="2" customFormat="1" x14ac:dyDescent="0.3">
      <c r="C29" s="5">
        <v>3.25</v>
      </c>
      <c r="D29" s="5">
        <v>64.61</v>
      </c>
      <c r="E29" s="2">
        <f t="shared" si="0"/>
        <v>16.46</v>
      </c>
    </row>
    <row r="30" spans="3:5" s="2" customFormat="1" x14ac:dyDescent="0.3">
      <c r="C30" s="5">
        <v>3.5</v>
      </c>
      <c r="D30" s="5">
        <v>64.599999999999994</v>
      </c>
      <c r="E30" s="2">
        <f t="shared" si="0"/>
        <v>16.449999999999996</v>
      </c>
    </row>
    <row r="31" spans="3:5" s="2" customFormat="1" x14ac:dyDescent="0.3">
      <c r="C31" s="5">
        <v>3.75</v>
      </c>
      <c r="D31" s="5">
        <v>64.58</v>
      </c>
      <c r="E31" s="2">
        <f t="shared" si="0"/>
        <v>16.43</v>
      </c>
    </row>
    <row r="32" spans="3:5" s="2" customFormat="1" x14ac:dyDescent="0.3">
      <c r="C32" s="5">
        <v>4</v>
      </c>
      <c r="D32" s="5">
        <v>64.569999999999993</v>
      </c>
      <c r="E32" s="2">
        <f t="shared" si="0"/>
        <v>16.419999999999995</v>
      </c>
    </row>
    <row r="33" spans="3:5" s="2" customFormat="1" x14ac:dyDescent="0.3">
      <c r="C33" s="5">
        <v>4.25</v>
      </c>
      <c r="D33" s="5">
        <v>64.55</v>
      </c>
      <c r="E33" s="2">
        <f t="shared" si="0"/>
        <v>16.399999999999999</v>
      </c>
    </row>
    <row r="34" spans="3:5" s="2" customFormat="1" x14ac:dyDescent="0.3">
      <c r="C34" s="5">
        <v>4.5</v>
      </c>
      <c r="D34" s="5">
        <v>64.540000000000006</v>
      </c>
      <c r="E34" s="2">
        <f t="shared" si="0"/>
        <v>16.390000000000008</v>
      </c>
    </row>
    <row r="35" spans="3:5" s="2" customFormat="1" x14ac:dyDescent="0.3">
      <c r="C35" s="5">
        <v>4.75</v>
      </c>
      <c r="D35" s="5">
        <v>64.53</v>
      </c>
      <c r="E35" s="2">
        <f t="shared" si="0"/>
        <v>16.380000000000003</v>
      </c>
    </row>
    <row r="36" spans="3:5" s="2" customFormat="1" x14ac:dyDescent="0.3">
      <c r="C36" s="5">
        <v>5</v>
      </c>
      <c r="D36" s="5">
        <v>64.52</v>
      </c>
      <c r="E36" s="2">
        <f t="shared" si="0"/>
        <v>16.369999999999997</v>
      </c>
    </row>
    <row r="37" spans="3:5" s="2" customFormat="1" x14ac:dyDescent="0.3">
      <c r="C37" s="5">
        <v>5.25</v>
      </c>
      <c r="D37" s="5">
        <v>64.5</v>
      </c>
      <c r="E37" s="2">
        <f t="shared" si="0"/>
        <v>16.350000000000001</v>
      </c>
    </row>
    <row r="38" spans="3:5" s="2" customFormat="1" x14ac:dyDescent="0.3">
      <c r="C38" s="5">
        <v>5.5</v>
      </c>
      <c r="D38" s="5">
        <v>64.489999999999995</v>
      </c>
      <c r="E38" s="2">
        <f t="shared" si="0"/>
        <v>16.339999999999996</v>
      </c>
    </row>
    <row r="39" spans="3:5" s="2" customFormat="1" x14ac:dyDescent="0.3">
      <c r="C39" s="5">
        <v>5.75</v>
      </c>
      <c r="D39" s="5">
        <v>64.48</v>
      </c>
      <c r="E39" s="2">
        <f t="shared" si="0"/>
        <v>16.330000000000005</v>
      </c>
    </row>
    <row r="40" spans="3:5" s="2" customFormat="1" x14ac:dyDescent="0.3">
      <c r="C40" s="5">
        <v>6</v>
      </c>
      <c r="D40" s="5">
        <v>64.459999999999994</v>
      </c>
      <c r="E40" s="2">
        <f t="shared" si="0"/>
        <v>16.309999999999995</v>
      </c>
    </row>
    <row r="41" spans="3:5" s="2" customFormat="1" x14ac:dyDescent="0.3">
      <c r="C41" s="5">
        <v>6.25</v>
      </c>
      <c r="D41" s="5">
        <v>64.45</v>
      </c>
      <c r="E41" s="2">
        <f t="shared" si="0"/>
        <v>16.300000000000004</v>
      </c>
    </row>
    <row r="42" spans="3:5" s="2" customFormat="1" x14ac:dyDescent="0.3">
      <c r="C42" s="5">
        <v>6.5</v>
      </c>
      <c r="D42" s="5">
        <v>64.44</v>
      </c>
      <c r="E42" s="2">
        <f t="shared" si="0"/>
        <v>16.29</v>
      </c>
    </row>
    <row r="43" spans="3:5" s="2" customFormat="1" x14ac:dyDescent="0.3">
      <c r="C43" s="5">
        <v>6.75</v>
      </c>
      <c r="D43" s="5">
        <v>64.430000000000007</v>
      </c>
      <c r="E43" s="2">
        <f t="shared" si="0"/>
        <v>16.280000000000008</v>
      </c>
    </row>
    <row r="44" spans="3:5" s="2" customFormat="1" x14ac:dyDescent="0.3">
      <c r="C44" s="5">
        <v>7</v>
      </c>
      <c r="D44" s="5">
        <v>64.42</v>
      </c>
      <c r="E44" s="2">
        <f t="shared" si="0"/>
        <v>16.270000000000003</v>
      </c>
    </row>
    <row r="45" spans="3:5" s="2" customFormat="1" x14ac:dyDescent="0.3">
      <c r="C45" s="5">
        <v>7.25</v>
      </c>
      <c r="D45" s="5">
        <v>64.400000000000006</v>
      </c>
      <c r="E45" s="2">
        <f t="shared" si="0"/>
        <v>16.250000000000007</v>
      </c>
    </row>
    <row r="46" spans="3:5" s="2" customFormat="1" x14ac:dyDescent="0.3">
      <c r="C46" s="5">
        <v>7.5</v>
      </c>
      <c r="D46" s="5">
        <v>64.39</v>
      </c>
      <c r="E46" s="2">
        <f t="shared" si="0"/>
        <v>16.240000000000002</v>
      </c>
    </row>
    <row r="47" spans="3:5" s="2" customFormat="1" x14ac:dyDescent="0.3">
      <c r="C47" s="5">
        <v>7.75</v>
      </c>
      <c r="D47" s="5">
        <v>64.38</v>
      </c>
      <c r="E47" s="2">
        <f t="shared" si="0"/>
        <v>16.229999999999997</v>
      </c>
    </row>
    <row r="48" spans="3:5" s="2" customFormat="1" x14ac:dyDescent="0.3">
      <c r="C48" s="5">
        <v>8</v>
      </c>
      <c r="D48" s="5">
        <v>64.36</v>
      </c>
      <c r="E48" s="2">
        <f t="shared" si="0"/>
        <v>16.21</v>
      </c>
    </row>
    <row r="49" spans="3:5" s="2" customFormat="1" x14ac:dyDescent="0.3">
      <c r="C49" s="5">
        <v>8.25</v>
      </c>
      <c r="D49" s="5">
        <v>64.349999999999994</v>
      </c>
      <c r="E49" s="2">
        <f t="shared" si="0"/>
        <v>16.199999999999996</v>
      </c>
    </row>
    <row r="50" spans="3:5" s="2" customFormat="1" x14ac:dyDescent="0.3">
      <c r="C50" s="5">
        <v>8.5</v>
      </c>
      <c r="D50" s="5">
        <v>64.33</v>
      </c>
      <c r="E50" s="2">
        <f t="shared" si="0"/>
        <v>16.18</v>
      </c>
    </row>
    <row r="51" spans="3:5" s="2" customFormat="1" x14ac:dyDescent="0.3">
      <c r="C51" s="5">
        <v>8.75</v>
      </c>
      <c r="D51" s="5">
        <v>64.319999999999993</v>
      </c>
      <c r="E51" s="2">
        <f t="shared" si="0"/>
        <v>16.169999999999995</v>
      </c>
    </row>
    <row r="52" spans="3:5" s="2" customFormat="1" x14ac:dyDescent="0.3">
      <c r="C52" s="5">
        <v>9</v>
      </c>
      <c r="D52" s="5">
        <v>64.3</v>
      </c>
      <c r="E52" s="2">
        <f t="shared" si="0"/>
        <v>16.149999999999999</v>
      </c>
    </row>
    <row r="53" spans="3:5" s="2" customFormat="1" x14ac:dyDescent="0.3">
      <c r="C53" s="5">
        <v>9.25</v>
      </c>
      <c r="D53" s="5">
        <v>64.28</v>
      </c>
      <c r="E53" s="2">
        <f t="shared" si="0"/>
        <v>16.130000000000003</v>
      </c>
    </row>
    <row r="54" spans="3:5" s="2" customFormat="1" x14ac:dyDescent="0.3">
      <c r="C54" s="5">
        <v>9.5</v>
      </c>
      <c r="D54" s="5">
        <v>64.27</v>
      </c>
      <c r="E54" s="2">
        <f t="shared" si="0"/>
        <v>16.119999999999997</v>
      </c>
    </row>
    <row r="55" spans="3:5" s="2" customFormat="1" x14ac:dyDescent="0.3">
      <c r="C55" s="5">
        <v>9.75</v>
      </c>
      <c r="D55" s="5">
        <v>64.260000000000005</v>
      </c>
      <c r="E55" s="2">
        <f t="shared" si="0"/>
        <v>16.110000000000007</v>
      </c>
    </row>
    <row r="56" spans="3:5" s="2" customFormat="1" x14ac:dyDescent="0.3">
      <c r="C56" s="5">
        <v>10</v>
      </c>
      <c r="D56" s="5">
        <v>64.25</v>
      </c>
      <c r="E56" s="2">
        <f t="shared" si="0"/>
        <v>16.100000000000001</v>
      </c>
    </row>
    <row r="57" spans="3:5" s="2" customFormat="1" x14ac:dyDescent="0.3">
      <c r="C57" s="5">
        <v>10.25</v>
      </c>
      <c r="D57" s="5">
        <v>64.239999999999995</v>
      </c>
      <c r="E57" s="2">
        <f t="shared" si="0"/>
        <v>16.089999999999996</v>
      </c>
    </row>
    <row r="58" spans="3:5" s="2" customFormat="1" x14ac:dyDescent="0.3">
      <c r="C58" s="5">
        <v>10.5</v>
      </c>
      <c r="D58" s="5">
        <v>64.23</v>
      </c>
      <c r="E58" s="2">
        <f t="shared" si="0"/>
        <v>16.080000000000005</v>
      </c>
    </row>
    <row r="59" spans="3:5" s="2" customFormat="1" x14ac:dyDescent="0.3">
      <c r="C59" s="5">
        <v>10.75</v>
      </c>
      <c r="D59" s="5">
        <v>64.209999999999994</v>
      </c>
      <c r="E59" s="2">
        <f t="shared" si="0"/>
        <v>16.059999999999995</v>
      </c>
    </row>
    <row r="60" spans="3:5" s="2" customFormat="1" x14ac:dyDescent="0.3">
      <c r="C60" s="5">
        <v>11</v>
      </c>
      <c r="D60" s="5">
        <v>64.2</v>
      </c>
      <c r="E60" s="2">
        <f t="shared" si="0"/>
        <v>16.050000000000004</v>
      </c>
    </row>
    <row r="61" spans="3:5" s="2" customFormat="1" x14ac:dyDescent="0.3">
      <c r="C61" s="5">
        <v>11.25</v>
      </c>
      <c r="D61" s="5">
        <v>64.19</v>
      </c>
      <c r="E61" s="2">
        <f t="shared" si="0"/>
        <v>16.04</v>
      </c>
    </row>
    <row r="62" spans="3:5" s="2" customFormat="1" x14ac:dyDescent="0.3">
      <c r="C62" s="5">
        <v>11.5</v>
      </c>
      <c r="D62" s="5">
        <v>64.180000000000007</v>
      </c>
      <c r="E62" s="2">
        <f t="shared" si="0"/>
        <v>16.030000000000008</v>
      </c>
    </row>
    <row r="63" spans="3:5" s="2" customFormat="1" x14ac:dyDescent="0.3">
      <c r="C63" s="5">
        <v>11.75</v>
      </c>
      <c r="D63" s="5">
        <v>64.16</v>
      </c>
      <c r="E63" s="2">
        <f t="shared" si="0"/>
        <v>16.009999999999998</v>
      </c>
    </row>
    <row r="64" spans="3:5" s="2" customFormat="1" x14ac:dyDescent="0.3">
      <c r="C64" s="5">
        <v>12</v>
      </c>
      <c r="D64" s="5">
        <v>64.150000000000006</v>
      </c>
      <c r="E64" s="2">
        <f t="shared" si="0"/>
        <v>16.000000000000007</v>
      </c>
    </row>
    <row r="65" spans="3:5" s="2" customFormat="1" x14ac:dyDescent="0.3">
      <c r="C65" s="5">
        <v>12.25</v>
      </c>
      <c r="D65" s="5">
        <v>64.14</v>
      </c>
      <c r="E65" s="2">
        <f t="shared" si="0"/>
        <v>15.990000000000002</v>
      </c>
    </row>
    <row r="66" spans="3:5" s="2" customFormat="1" x14ac:dyDescent="0.3">
      <c r="C66" s="5">
        <v>12.5</v>
      </c>
      <c r="D66" s="5">
        <v>64.12</v>
      </c>
      <c r="E66" s="2">
        <f t="shared" si="0"/>
        <v>15.970000000000006</v>
      </c>
    </row>
    <row r="67" spans="3:5" s="2" customFormat="1" x14ac:dyDescent="0.3">
      <c r="C67" s="5">
        <v>12.75</v>
      </c>
      <c r="D67" s="5">
        <v>64.11</v>
      </c>
      <c r="E67" s="2">
        <f t="shared" si="0"/>
        <v>15.96</v>
      </c>
    </row>
    <row r="68" spans="3:5" s="2" customFormat="1" x14ac:dyDescent="0.3">
      <c r="C68" s="5">
        <v>13</v>
      </c>
      <c r="D68" s="5">
        <v>64.099999999999994</v>
      </c>
      <c r="E68" s="2">
        <f t="shared" si="0"/>
        <v>15.949999999999996</v>
      </c>
    </row>
    <row r="69" spans="3:5" s="2" customFormat="1" x14ac:dyDescent="0.3">
      <c r="C69" s="5">
        <v>13.25</v>
      </c>
      <c r="D69" s="5">
        <v>64.09</v>
      </c>
      <c r="E69" s="2">
        <f t="shared" si="0"/>
        <v>15.940000000000005</v>
      </c>
    </row>
    <row r="70" spans="3:5" s="2" customFormat="1" x14ac:dyDescent="0.3">
      <c r="C70" s="5">
        <v>13.5</v>
      </c>
      <c r="D70" s="5">
        <v>64.08</v>
      </c>
      <c r="E70" s="2">
        <f t="shared" si="0"/>
        <v>15.93</v>
      </c>
    </row>
    <row r="71" spans="3:5" s="2" customFormat="1" x14ac:dyDescent="0.3">
      <c r="C71" s="5">
        <v>13.75</v>
      </c>
      <c r="D71" s="5">
        <v>64.069999999999993</v>
      </c>
      <c r="E71" s="2">
        <f t="shared" si="0"/>
        <v>15.919999999999995</v>
      </c>
    </row>
    <row r="72" spans="3:5" s="2" customFormat="1" x14ac:dyDescent="0.3">
      <c r="C72" s="5">
        <v>14</v>
      </c>
      <c r="D72" s="5">
        <v>64.06</v>
      </c>
      <c r="E72" s="2">
        <f t="shared" si="0"/>
        <v>15.910000000000004</v>
      </c>
    </row>
    <row r="73" spans="3:5" s="2" customFormat="1" x14ac:dyDescent="0.3">
      <c r="C73" s="5">
        <v>14.25</v>
      </c>
      <c r="D73" s="5">
        <v>64.040000000000006</v>
      </c>
      <c r="E73" s="2">
        <f t="shared" si="0"/>
        <v>15.890000000000008</v>
      </c>
    </row>
    <row r="74" spans="3:5" s="2" customFormat="1" x14ac:dyDescent="0.3">
      <c r="C74" s="5">
        <v>14.5</v>
      </c>
      <c r="D74" s="5">
        <v>64.03</v>
      </c>
      <c r="E74" s="2">
        <f t="shared" si="0"/>
        <v>15.880000000000003</v>
      </c>
    </row>
    <row r="75" spans="3:5" s="2" customFormat="1" x14ac:dyDescent="0.3">
      <c r="C75" s="5">
        <v>14.75</v>
      </c>
      <c r="D75" s="5">
        <v>64.02</v>
      </c>
      <c r="E75" s="2">
        <f t="shared" si="0"/>
        <v>15.869999999999997</v>
      </c>
    </row>
    <row r="76" spans="3:5" s="2" customFormat="1" x14ac:dyDescent="0.3">
      <c r="C76" s="5">
        <v>15</v>
      </c>
      <c r="D76" s="5">
        <v>64.010000000000005</v>
      </c>
      <c r="E76" s="2">
        <f t="shared" si="0"/>
        <v>15.860000000000007</v>
      </c>
    </row>
    <row r="77" spans="3:5" s="2" customFormat="1" x14ac:dyDescent="0.3">
      <c r="C77" s="5">
        <v>15.25</v>
      </c>
      <c r="D77" s="5">
        <v>64</v>
      </c>
      <c r="E77" s="2">
        <f t="shared" si="0"/>
        <v>15.850000000000001</v>
      </c>
    </row>
    <row r="78" spans="3:5" s="2" customFormat="1" x14ac:dyDescent="0.3">
      <c r="C78" s="5">
        <v>15.5</v>
      </c>
      <c r="D78" s="5">
        <v>63.98</v>
      </c>
      <c r="E78" s="2">
        <f t="shared" si="0"/>
        <v>15.829999999999998</v>
      </c>
    </row>
    <row r="79" spans="3:5" s="2" customFormat="1" x14ac:dyDescent="0.3">
      <c r="C79" s="5">
        <v>15.75</v>
      </c>
      <c r="D79" s="5">
        <v>63.97</v>
      </c>
      <c r="E79" s="2">
        <f t="shared" si="0"/>
        <v>15.82</v>
      </c>
    </row>
    <row r="80" spans="3:5" s="2" customFormat="1" x14ac:dyDescent="0.3">
      <c r="C80" s="5">
        <v>16</v>
      </c>
      <c r="D80" s="5">
        <v>63.96</v>
      </c>
      <c r="E80" s="2">
        <f t="shared" si="0"/>
        <v>15.810000000000002</v>
      </c>
    </row>
    <row r="81" spans="3:10" s="2" customFormat="1" x14ac:dyDescent="0.3">
      <c r="C81" s="5">
        <v>16.25</v>
      </c>
      <c r="D81" s="5">
        <v>63.95</v>
      </c>
      <c r="E81" s="2">
        <f t="shared" ref="E81:E136" si="1">D81-48.15</f>
        <v>15.800000000000004</v>
      </c>
    </row>
    <row r="82" spans="3:10" s="2" customFormat="1" x14ac:dyDescent="0.3">
      <c r="C82" s="5">
        <v>16.5</v>
      </c>
      <c r="D82" s="5">
        <v>63.94</v>
      </c>
      <c r="E82" s="2">
        <f t="shared" si="1"/>
        <v>15.79</v>
      </c>
    </row>
    <row r="83" spans="3:10" s="2" customFormat="1" x14ac:dyDescent="0.3">
      <c r="C83" s="5">
        <v>16.75</v>
      </c>
      <c r="D83" s="5">
        <v>63.92</v>
      </c>
      <c r="E83" s="2">
        <f t="shared" si="1"/>
        <v>15.770000000000003</v>
      </c>
    </row>
    <row r="84" spans="3:10" s="2" customFormat="1" x14ac:dyDescent="0.3">
      <c r="C84" s="5">
        <v>17</v>
      </c>
      <c r="D84" s="5">
        <v>63.91</v>
      </c>
      <c r="E84" s="2">
        <f t="shared" si="1"/>
        <v>15.759999999999998</v>
      </c>
    </row>
    <row r="85" spans="3:10" s="2" customFormat="1" x14ac:dyDescent="0.3">
      <c r="C85" s="5">
        <v>17.25</v>
      </c>
      <c r="D85" s="5">
        <v>63.9</v>
      </c>
      <c r="E85" s="2">
        <f t="shared" si="1"/>
        <v>15.75</v>
      </c>
    </row>
    <row r="86" spans="3:10" s="2" customFormat="1" x14ac:dyDescent="0.3">
      <c r="C86" s="5">
        <v>17.5</v>
      </c>
      <c r="D86" s="5">
        <v>63.9</v>
      </c>
      <c r="E86" s="2">
        <f t="shared" si="1"/>
        <v>15.75</v>
      </c>
    </row>
    <row r="87" spans="3:10" s="2" customFormat="1" x14ac:dyDescent="0.3">
      <c r="C87" s="5">
        <v>17.75</v>
      </c>
      <c r="D87" s="5">
        <v>63.89</v>
      </c>
      <c r="E87" s="2">
        <f t="shared" si="1"/>
        <v>15.740000000000002</v>
      </c>
    </row>
    <row r="88" spans="3:10" s="2" customFormat="1" x14ac:dyDescent="0.3">
      <c r="C88" s="5">
        <v>18</v>
      </c>
      <c r="D88" s="5">
        <v>63.88</v>
      </c>
      <c r="E88" s="2">
        <f t="shared" si="1"/>
        <v>15.730000000000004</v>
      </c>
    </row>
    <row r="89" spans="3:10" s="2" customFormat="1" x14ac:dyDescent="0.3">
      <c r="C89" s="5">
        <v>18.25</v>
      </c>
      <c r="D89" s="5">
        <v>63.87</v>
      </c>
      <c r="E89" s="2">
        <f t="shared" si="1"/>
        <v>15.719999999999999</v>
      </c>
    </row>
    <row r="90" spans="3:10" s="2" customFormat="1" x14ac:dyDescent="0.3">
      <c r="C90" s="5">
        <v>18.5</v>
      </c>
      <c r="D90" s="5">
        <v>63.86</v>
      </c>
      <c r="E90" s="2">
        <f t="shared" si="1"/>
        <v>15.71</v>
      </c>
    </row>
    <row r="91" spans="3:10" s="2" customFormat="1" x14ac:dyDescent="0.3">
      <c r="C91" s="5">
        <v>18.75</v>
      </c>
      <c r="D91" s="5">
        <v>63.85</v>
      </c>
      <c r="E91" s="2">
        <f t="shared" si="1"/>
        <v>15.700000000000003</v>
      </c>
    </row>
    <row r="92" spans="3:10" s="2" customFormat="1" x14ac:dyDescent="0.3">
      <c r="C92" s="5">
        <v>19</v>
      </c>
      <c r="D92" s="5">
        <v>63.83</v>
      </c>
      <c r="E92" s="2">
        <f t="shared" si="1"/>
        <v>15.68</v>
      </c>
    </row>
    <row r="93" spans="3:10" s="2" customFormat="1" x14ac:dyDescent="0.3">
      <c r="C93" s="5">
        <v>19.25</v>
      </c>
      <c r="D93" s="5">
        <v>63.82</v>
      </c>
      <c r="E93" s="2">
        <f t="shared" si="1"/>
        <v>15.670000000000002</v>
      </c>
    </row>
    <row r="94" spans="3:10" s="2" customFormat="1" x14ac:dyDescent="0.3">
      <c r="C94" s="5">
        <v>19.5</v>
      </c>
      <c r="D94" s="5">
        <v>63.81</v>
      </c>
      <c r="E94" s="2">
        <f t="shared" si="1"/>
        <v>15.660000000000004</v>
      </c>
    </row>
    <row r="95" spans="3:10" s="2" customFormat="1" x14ac:dyDescent="0.3">
      <c r="C95" s="5">
        <v>19.75</v>
      </c>
      <c r="D95" s="5">
        <v>63.8</v>
      </c>
      <c r="E95" s="2">
        <f t="shared" si="1"/>
        <v>15.649999999999999</v>
      </c>
    </row>
    <row r="96" spans="3:10" s="2" customFormat="1" ht="21" x14ac:dyDescent="0.35">
      <c r="C96" s="5">
        <v>20</v>
      </c>
      <c r="D96" s="5">
        <v>63.79</v>
      </c>
      <c r="E96" s="2">
        <f t="shared" si="1"/>
        <v>15.64</v>
      </c>
      <c r="J96" s="4"/>
    </row>
    <row r="97" spans="3:10" s="2" customFormat="1" x14ac:dyDescent="0.3">
      <c r="C97" s="5">
        <v>20.25</v>
      </c>
      <c r="D97" s="5">
        <v>63.78</v>
      </c>
      <c r="E97" s="2">
        <f t="shared" si="1"/>
        <v>15.630000000000003</v>
      </c>
      <c r="J97" s="5"/>
    </row>
    <row r="98" spans="3:10" s="2" customFormat="1" x14ac:dyDescent="0.3">
      <c r="C98" s="5">
        <v>20.5</v>
      </c>
      <c r="D98" s="5">
        <v>63.77</v>
      </c>
      <c r="E98" s="2">
        <f t="shared" si="1"/>
        <v>15.620000000000005</v>
      </c>
      <c r="J98" s="7"/>
    </row>
    <row r="99" spans="3:10" s="2" customFormat="1" x14ac:dyDescent="0.3">
      <c r="C99" s="5">
        <v>20.75</v>
      </c>
      <c r="D99" s="5">
        <v>63.76</v>
      </c>
      <c r="E99" s="2">
        <f t="shared" si="1"/>
        <v>15.61</v>
      </c>
      <c r="J99" s="7"/>
    </row>
    <row r="100" spans="3:10" s="2" customFormat="1" x14ac:dyDescent="0.3">
      <c r="C100" s="5">
        <v>21</v>
      </c>
      <c r="D100" s="5">
        <v>63.75</v>
      </c>
      <c r="E100" s="2">
        <f t="shared" si="1"/>
        <v>15.600000000000001</v>
      </c>
      <c r="J100" s="5"/>
    </row>
    <row r="101" spans="3:10" s="2" customFormat="1" x14ac:dyDescent="0.3">
      <c r="C101" s="5">
        <v>21.25</v>
      </c>
      <c r="D101" s="5">
        <v>63.74</v>
      </c>
      <c r="E101" s="2">
        <f t="shared" si="1"/>
        <v>15.590000000000003</v>
      </c>
      <c r="J101" s="5"/>
    </row>
    <row r="102" spans="3:10" s="2" customFormat="1" x14ac:dyDescent="0.3">
      <c r="C102" s="5">
        <v>21.5</v>
      </c>
      <c r="D102" s="5">
        <v>63.73</v>
      </c>
      <c r="E102" s="2">
        <f t="shared" si="1"/>
        <v>15.579999999999998</v>
      </c>
      <c r="J102" s="5"/>
    </row>
    <row r="103" spans="3:10" s="2" customFormat="1" x14ac:dyDescent="0.3">
      <c r="C103" s="5">
        <v>21.75</v>
      </c>
      <c r="D103" s="5">
        <v>63.72</v>
      </c>
      <c r="E103" s="2">
        <f t="shared" si="1"/>
        <v>15.57</v>
      </c>
      <c r="J103" s="5"/>
    </row>
    <row r="104" spans="3:10" s="2" customFormat="1" x14ac:dyDescent="0.3">
      <c r="C104" s="5">
        <v>22</v>
      </c>
      <c r="D104" s="5">
        <v>63.71</v>
      </c>
      <c r="E104" s="2">
        <f t="shared" si="1"/>
        <v>15.560000000000002</v>
      </c>
      <c r="J104" s="5"/>
    </row>
    <row r="105" spans="3:10" s="2" customFormat="1" x14ac:dyDescent="0.3">
      <c r="C105" s="5">
        <v>22.25</v>
      </c>
      <c r="D105" s="5">
        <v>63.7</v>
      </c>
      <c r="E105" s="2">
        <f t="shared" si="1"/>
        <v>15.550000000000004</v>
      </c>
      <c r="J105" s="5"/>
    </row>
    <row r="106" spans="3:10" s="2" customFormat="1" x14ac:dyDescent="0.3">
      <c r="C106" s="5">
        <v>22.5</v>
      </c>
      <c r="D106" s="5">
        <v>63.69</v>
      </c>
      <c r="E106" s="2">
        <f t="shared" si="1"/>
        <v>15.54</v>
      </c>
      <c r="J106" s="5"/>
    </row>
    <row r="107" spans="3:10" s="2" customFormat="1" x14ac:dyDescent="0.3">
      <c r="C107" s="5">
        <v>22.75</v>
      </c>
      <c r="D107" s="5">
        <v>63.68</v>
      </c>
      <c r="E107" s="2">
        <f t="shared" si="1"/>
        <v>15.530000000000001</v>
      </c>
      <c r="J107" s="5"/>
    </row>
    <row r="108" spans="3:10" s="2" customFormat="1" x14ac:dyDescent="0.3">
      <c r="C108" s="5">
        <v>23</v>
      </c>
      <c r="D108" s="5">
        <v>63.67</v>
      </c>
      <c r="E108" s="2">
        <f t="shared" si="1"/>
        <v>15.520000000000003</v>
      </c>
      <c r="J108" s="5"/>
    </row>
    <row r="109" spans="3:10" s="2" customFormat="1" x14ac:dyDescent="0.3">
      <c r="C109" s="5">
        <v>23.25</v>
      </c>
      <c r="D109" s="5">
        <v>63.66</v>
      </c>
      <c r="E109" s="2">
        <f t="shared" si="1"/>
        <v>15.509999999999998</v>
      </c>
      <c r="J109" s="5"/>
    </row>
    <row r="110" spans="3:10" s="2" customFormat="1" x14ac:dyDescent="0.3">
      <c r="C110" s="5">
        <v>23.5</v>
      </c>
      <c r="D110" s="5">
        <v>63.65</v>
      </c>
      <c r="E110" s="2">
        <f t="shared" si="1"/>
        <v>15.5</v>
      </c>
      <c r="J110" s="5"/>
    </row>
    <row r="111" spans="3:10" s="2" customFormat="1" x14ac:dyDescent="0.3">
      <c r="C111" s="5">
        <v>23.75</v>
      </c>
      <c r="D111" s="5">
        <v>63.64</v>
      </c>
      <c r="E111" s="2">
        <f t="shared" si="1"/>
        <v>15.490000000000002</v>
      </c>
      <c r="J111" s="5"/>
    </row>
    <row r="112" spans="3:10" s="2" customFormat="1" x14ac:dyDescent="0.3">
      <c r="C112" s="5">
        <v>24</v>
      </c>
      <c r="D112" s="5">
        <v>63.63</v>
      </c>
      <c r="E112" s="2">
        <f t="shared" si="1"/>
        <v>15.480000000000004</v>
      </c>
      <c r="J112" s="5"/>
    </row>
    <row r="113" spans="3:14" s="2" customFormat="1" x14ac:dyDescent="0.3">
      <c r="C113" s="5">
        <v>24.25</v>
      </c>
      <c r="D113" s="5">
        <v>63.62</v>
      </c>
      <c r="E113" s="2">
        <f t="shared" si="1"/>
        <v>15.469999999999999</v>
      </c>
      <c r="J113" s="5"/>
    </row>
    <row r="114" spans="3:14" s="2" customFormat="1" x14ac:dyDescent="0.3">
      <c r="C114" s="5">
        <v>24.5</v>
      </c>
      <c r="D114" s="5">
        <v>63.61</v>
      </c>
      <c r="E114" s="2">
        <f t="shared" si="1"/>
        <v>15.46</v>
      </c>
      <c r="J114" s="5"/>
    </row>
    <row r="115" spans="3:14" s="2" customFormat="1" x14ac:dyDescent="0.3">
      <c r="C115" s="5">
        <v>24.75</v>
      </c>
      <c r="D115" s="5">
        <v>63.59</v>
      </c>
      <c r="E115" s="2">
        <f t="shared" si="1"/>
        <v>15.440000000000005</v>
      </c>
      <c r="J115" s="5"/>
      <c r="N115" s="5"/>
    </row>
    <row r="116" spans="3:14" s="2" customFormat="1" x14ac:dyDescent="0.3">
      <c r="C116" s="5">
        <v>25</v>
      </c>
      <c r="D116" s="5">
        <v>63.58</v>
      </c>
      <c r="E116" s="2">
        <f t="shared" si="1"/>
        <v>15.43</v>
      </c>
      <c r="J116" s="5"/>
      <c r="N116" s="5"/>
    </row>
    <row r="117" spans="3:14" s="2" customFormat="1" x14ac:dyDescent="0.3">
      <c r="C117" s="5">
        <v>25.25</v>
      </c>
      <c r="D117" s="5">
        <v>63.57</v>
      </c>
      <c r="E117" s="2">
        <f t="shared" si="1"/>
        <v>15.420000000000002</v>
      </c>
      <c r="J117" s="6"/>
      <c r="N117" s="5"/>
    </row>
    <row r="118" spans="3:14" s="2" customFormat="1" x14ac:dyDescent="0.3">
      <c r="C118" s="5">
        <v>25.5</v>
      </c>
      <c r="D118" s="5">
        <v>63.56</v>
      </c>
      <c r="E118" s="2">
        <f t="shared" si="1"/>
        <v>15.410000000000004</v>
      </c>
      <c r="J118" s="6"/>
      <c r="N118" s="5"/>
    </row>
    <row r="119" spans="3:14" s="2" customFormat="1" x14ac:dyDescent="0.3">
      <c r="C119" s="5">
        <v>25.75</v>
      </c>
      <c r="D119" s="5">
        <v>63.55</v>
      </c>
      <c r="E119" s="2">
        <f t="shared" si="1"/>
        <v>15.399999999999999</v>
      </c>
      <c r="J119" s="6"/>
      <c r="N119" s="5"/>
    </row>
    <row r="120" spans="3:14" s="2" customFormat="1" x14ac:dyDescent="0.3">
      <c r="C120" s="5">
        <v>26</v>
      </c>
      <c r="D120" s="5">
        <v>63.54</v>
      </c>
      <c r="E120" s="2">
        <f t="shared" si="1"/>
        <v>15.39</v>
      </c>
      <c r="J120" s="6"/>
      <c r="N120" s="5"/>
    </row>
    <row r="121" spans="3:14" s="2" customFormat="1" x14ac:dyDescent="0.3">
      <c r="C121" s="5">
        <v>26.25</v>
      </c>
      <c r="D121" s="5">
        <v>63.54</v>
      </c>
      <c r="E121" s="2">
        <f t="shared" si="1"/>
        <v>15.39</v>
      </c>
      <c r="J121" s="6"/>
      <c r="N121" s="5"/>
    </row>
    <row r="122" spans="3:14" s="2" customFormat="1" x14ac:dyDescent="0.3">
      <c r="C122" s="5">
        <v>26.5</v>
      </c>
      <c r="D122" s="5">
        <v>63.53</v>
      </c>
      <c r="E122" s="2">
        <f t="shared" si="1"/>
        <v>15.380000000000003</v>
      </c>
      <c r="N122" s="5"/>
    </row>
    <row r="123" spans="3:14" s="2" customFormat="1" x14ac:dyDescent="0.3">
      <c r="C123" s="5">
        <v>26.75</v>
      </c>
      <c r="D123" s="5">
        <v>63.52</v>
      </c>
      <c r="E123" s="2">
        <f t="shared" si="1"/>
        <v>15.370000000000005</v>
      </c>
      <c r="N123" s="5"/>
    </row>
    <row r="124" spans="3:14" s="2" customFormat="1" x14ac:dyDescent="0.3">
      <c r="C124" s="5">
        <v>27</v>
      </c>
      <c r="D124" s="5">
        <v>63.5</v>
      </c>
      <c r="E124" s="2">
        <f t="shared" si="1"/>
        <v>15.350000000000001</v>
      </c>
      <c r="N124" s="5"/>
    </row>
    <row r="125" spans="3:14" s="2" customFormat="1" x14ac:dyDescent="0.3">
      <c r="C125" s="5">
        <v>27.25</v>
      </c>
      <c r="D125" s="5">
        <v>63.49</v>
      </c>
      <c r="E125" s="2">
        <f t="shared" si="1"/>
        <v>15.340000000000003</v>
      </c>
      <c r="N125" s="5"/>
    </row>
    <row r="126" spans="3:14" s="2" customFormat="1" x14ac:dyDescent="0.3">
      <c r="C126" s="5">
        <v>27.5</v>
      </c>
      <c r="D126" s="5">
        <v>63.48</v>
      </c>
      <c r="E126" s="2">
        <f t="shared" si="1"/>
        <v>15.329999999999998</v>
      </c>
      <c r="N126" s="5"/>
    </row>
    <row r="127" spans="3:14" s="2" customFormat="1" x14ac:dyDescent="0.3">
      <c r="C127" s="5">
        <v>27.75</v>
      </c>
      <c r="D127" s="5">
        <v>63.47</v>
      </c>
      <c r="E127" s="2">
        <f t="shared" si="1"/>
        <v>15.32</v>
      </c>
      <c r="N127" s="5"/>
    </row>
    <row r="128" spans="3:14" s="2" customFormat="1" x14ac:dyDescent="0.3">
      <c r="C128" s="5">
        <v>28</v>
      </c>
      <c r="D128" s="5">
        <v>63.45</v>
      </c>
      <c r="E128" s="2">
        <f t="shared" si="1"/>
        <v>15.300000000000004</v>
      </c>
      <c r="N128" s="5"/>
    </row>
    <row r="129" spans="3:14" s="2" customFormat="1" x14ac:dyDescent="0.3">
      <c r="C129" s="5">
        <v>28.25</v>
      </c>
      <c r="D129" s="5">
        <v>63.44</v>
      </c>
      <c r="E129" s="2">
        <f t="shared" si="1"/>
        <v>15.29</v>
      </c>
      <c r="N129" s="5"/>
    </row>
    <row r="130" spans="3:14" s="2" customFormat="1" x14ac:dyDescent="0.3">
      <c r="C130" s="5">
        <v>28.5</v>
      </c>
      <c r="D130" s="5">
        <v>63.44</v>
      </c>
      <c r="E130" s="2">
        <f t="shared" si="1"/>
        <v>15.29</v>
      </c>
      <c r="N130" s="5"/>
    </row>
    <row r="131" spans="3:14" s="2" customFormat="1" x14ac:dyDescent="0.3">
      <c r="C131" s="5">
        <v>28.75</v>
      </c>
      <c r="D131" s="5">
        <v>63.42</v>
      </c>
      <c r="E131" s="2">
        <f t="shared" si="1"/>
        <v>15.270000000000003</v>
      </c>
      <c r="N131" s="5"/>
    </row>
    <row r="132" spans="3:14" s="2" customFormat="1" x14ac:dyDescent="0.3">
      <c r="C132" s="5">
        <v>29</v>
      </c>
      <c r="D132" s="5">
        <v>63.41</v>
      </c>
      <c r="E132" s="2">
        <f t="shared" si="1"/>
        <v>15.259999999999998</v>
      </c>
      <c r="N132" s="5"/>
    </row>
    <row r="133" spans="3:14" s="2" customFormat="1" x14ac:dyDescent="0.3">
      <c r="C133" s="5">
        <v>29.25</v>
      </c>
      <c r="D133" s="5">
        <v>63.39</v>
      </c>
      <c r="E133" s="2">
        <f t="shared" si="1"/>
        <v>15.240000000000002</v>
      </c>
      <c r="N133" s="5"/>
    </row>
    <row r="134" spans="3:14" s="2" customFormat="1" x14ac:dyDescent="0.3">
      <c r="C134" s="5">
        <v>29.5</v>
      </c>
      <c r="D134" s="5">
        <v>63.38</v>
      </c>
      <c r="E134" s="2">
        <f t="shared" si="1"/>
        <v>15.230000000000004</v>
      </c>
      <c r="N134" s="5"/>
    </row>
    <row r="135" spans="3:14" s="2" customFormat="1" x14ac:dyDescent="0.3">
      <c r="C135" s="5">
        <v>29.75</v>
      </c>
      <c r="D135" s="5">
        <v>63.37</v>
      </c>
      <c r="E135" s="2">
        <f t="shared" si="1"/>
        <v>15.219999999999999</v>
      </c>
      <c r="N135" s="5"/>
    </row>
    <row r="136" spans="3:14" s="2" customFormat="1" x14ac:dyDescent="0.3">
      <c r="C136" s="5">
        <v>30</v>
      </c>
      <c r="D136" s="5">
        <v>63.36</v>
      </c>
      <c r="E136" s="2">
        <f t="shared" si="1"/>
        <v>15.21</v>
      </c>
      <c r="N136" s="5"/>
    </row>
    <row r="137" spans="3:14" s="2" customFormat="1" x14ac:dyDescent="0.3">
      <c r="N137" s="5"/>
    </row>
    <row r="138" spans="3:14" s="2" customFormat="1" x14ac:dyDescent="0.3">
      <c r="N138" s="5"/>
    </row>
    <row r="139" spans="3:14" s="2" customFormat="1" x14ac:dyDescent="0.3">
      <c r="N139" s="5"/>
    </row>
    <row r="140" spans="3:14" s="2" customFormat="1" x14ac:dyDescent="0.3">
      <c r="N140" s="5"/>
    </row>
    <row r="141" spans="3:14" s="2" customFormat="1" x14ac:dyDescent="0.3">
      <c r="N141" s="5"/>
    </row>
    <row r="142" spans="3:14" s="2" customFormat="1" x14ac:dyDescent="0.3">
      <c r="N142" s="5"/>
    </row>
    <row r="143" spans="3:14" s="2" customFormat="1" x14ac:dyDescent="0.3">
      <c r="N143" s="5"/>
    </row>
    <row r="144" spans="3:14" s="2" customFormat="1" x14ac:dyDescent="0.3">
      <c r="N144" s="5"/>
    </row>
    <row r="145" spans="14:14" s="2" customFormat="1" x14ac:dyDescent="0.3">
      <c r="N145" s="5"/>
    </row>
    <row r="146" spans="14:14" s="2" customFormat="1" x14ac:dyDescent="0.3">
      <c r="N146" s="5"/>
    </row>
    <row r="147" spans="14:14" s="2" customFormat="1" x14ac:dyDescent="0.3">
      <c r="N147" s="5"/>
    </row>
    <row r="148" spans="14:14" s="2" customFormat="1" x14ac:dyDescent="0.3">
      <c r="N148" s="5"/>
    </row>
    <row r="149" spans="14:14" s="2" customFormat="1" x14ac:dyDescent="0.3">
      <c r="N149" s="5"/>
    </row>
    <row r="150" spans="14:14" s="2" customFormat="1" x14ac:dyDescent="0.3">
      <c r="N150" s="5"/>
    </row>
    <row r="151" spans="14:14" s="2" customFormat="1" x14ac:dyDescent="0.3">
      <c r="N151" s="5"/>
    </row>
    <row r="152" spans="14:14" s="2" customFormat="1" x14ac:dyDescent="0.3">
      <c r="N152" s="5"/>
    </row>
    <row r="153" spans="14:14" s="2" customFormat="1" x14ac:dyDescent="0.3">
      <c r="N153" s="5"/>
    </row>
    <row r="154" spans="14:14" s="2" customFormat="1" x14ac:dyDescent="0.3">
      <c r="N154" s="5"/>
    </row>
    <row r="155" spans="14:14" s="2" customFormat="1" x14ac:dyDescent="0.3">
      <c r="N155" s="5"/>
    </row>
    <row r="156" spans="14:14" s="2" customFormat="1" x14ac:dyDescent="0.3">
      <c r="N156" s="5"/>
    </row>
    <row r="157" spans="14:14" s="2" customFormat="1" x14ac:dyDescent="0.3">
      <c r="N157" s="5"/>
    </row>
    <row r="158" spans="14:14" s="2" customFormat="1" x14ac:dyDescent="0.3">
      <c r="N158" s="5"/>
    </row>
    <row r="159" spans="14:14" s="2" customFormat="1" x14ac:dyDescent="0.3">
      <c r="N159" s="5"/>
    </row>
    <row r="160" spans="14:14" s="2" customFormat="1" x14ac:dyDescent="0.3">
      <c r="N160" s="5"/>
    </row>
    <row r="161" spans="14:14" s="2" customFormat="1" x14ac:dyDescent="0.3">
      <c r="N161" s="5"/>
    </row>
    <row r="162" spans="14:14" s="2" customFormat="1" x14ac:dyDescent="0.3">
      <c r="N162" s="5"/>
    </row>
    <row r="163" spans="14:14" s="2" customFormat="1" x14ac:dyDescent="0.3">
      <c r="N163" s="5"/>
    </row>
    <row r="164" spans="14:14" s="2" customFormat="1" x14ac:dyDescent="0.3">
      <c r="N164" s="5"/>
    </row>
    <row r="165" spans="14:14" s="2" customFormat="1" x14ac:dyDescent="0.3">
      <c r="N165" s="5"/>
    </row>
    <row r="166" spans="14:14" s="2" customFormat="1" x14ac:dyDescent="0.3">
      <c r="N166" s="5"/>
    </row>
    <row r="167" spans="14:14" s="2" customFormat="1" x14ac:dyDescent="0.3">
      <c r="N167" s="5"/>
    </row>
    <row r="168" spans="14:14" s="2" customFormat="1" x14ac:dyDescent="0.3">
      <c r="N168" s="5"/>
    </row>
    <row r="169" spans="14:14" s="2" customFormat="1" x14ac:dyDescent="0.3">
      <c r="N169" s="5"/>
    </row>
    <row r="170" spans="14:14" s="2" customFormat="1" x14ac:dyDescent="0.3">
      <c r="N170" s="5"/>
    </row>
    <row r="171" spans="14:14" s="2" customFormat="1" x14ac:dyDescent="0.3">
      <c r="N171" s="5"/>
    </row>
    <row r="172" spans="14:14" s="2" customFormat="1" x14ac:dyDescent="0.3">
      <c r="N172" s="5"/>
    </row>
    <row r="173" spans="14:14" s="2" customFormat="1" x14ac:dyDescent="0.3">
      <c r="N173" s="5"/>
    </row>
    <row r="174" spans="14:14" s="2" customFormat="1" x14ac:dyDescent="0.3">
      <c r="N174" s="5"/>
    </row>
    <row r="175" spans="14:14" s="2" customFormat="1" x14ac:dyDescent="0.3">
      <c r="N175" s="5"/>
    </row>
    <row r="176" spans="14:14" s="2" customFormat="1" x14ac:dyDescent="0.3">
      <c r="N176" s="5"/>
    </row>
    <row r="177" spans="10:15" s="2" customFormat="1" x14ac:dyDescent="0.3">
      <c r="N177" s="5"/>
    </row>
    <row r="178" spans="10:15" s="2" customFormat="1" x14ac:dyDescent="0.3">
      <c r="N178" s="5"/>
    </row>
    <row r="179" spans="10:15" s="2" customFormat="1" x14ac:dyDescent="0.3">
      <c r="N179" s="5"/>
    </row>
    <row r="180" spans="10:15" s="2" customFormat="1" x14ac:dyDescent="0.3">
      <c r="N180" s="5"/>
    </row>
    <row r="181" spans="10:15" s="2" customFormat="1" x14ac:dyDescent="0.3">
      <c r="N181" s="5"/>
    </row>
    <row r="182" spans="10:15" s="2" customFormat="1" x14ac:dyDescent="0.3">
      <c r="N182" s="5"/>
    </row>
    <row r="183" spans="10:15" s="2" customFormat="1" x14ac:dyDescent="0.3">
      <c r="N183" s="5"/>
    </row>
    <row r="184" spans="10:15" s="2" customFormat="1" x14ac:dyDescent="0.3">
      <c r="N184" s="5"/>
    </row>
    <row r="185" spans="10:15" s="2" customFormat="1" x14ac:dyDescent="0.3">
      <c r="N185" s="5"/>
    </row>
    <row r="186" spans="10:15" s="2" customFormat="1" x14ac:dyDescent="0.3">
      <c r="N186" s="5"/>
    </row>
    <row r="187" spans="10:15" s="2" customFormat="1" x14ac:dyDescent="0.3">
      <c r="N187" s="5"/>
    </row>
    <row r="188" spans="10:15" s="2" customFormat="1" x14ac:dyDescent="0.3">
      <c r="N188" s="5"/>
    </row>
    <row r="189" spans="10:15" s="2" customFormat="1" x14ac:dyDescent="0.3">
      <c r="N189" s="5"/>
    </row>
    <row r="190" spans="10:15" x14ac:dyDescent="0.3">
      <c r="J190" s="2"/>
      <c r="K190" s="2"/>
      <c r="L190" s="2"/>
      <c r="M190" s="2"/>
      <c r="N190" s="5"/>
      <c r="O190" s="2"/>
    </row>
    <row r="191" spans="10:15" x14ac:dyDescent="0.3">
      <c r="J191" s="2"/>
      <c r="K191" s="2"/>
      <c r="L191" s="2"/>
      <c r="M191" s="2"/>
      <c r="N191" s="5"/>
      <c r="O191" s="2"/>
    </row>
    <row r="192" spans="10:15" x14ac:dyDescent="0.3">
      <c r="J192" s="2"/>
      <c r="K192" s="2"/>
      <c r="L192" s="2"/>
      <c r="M192" s="2"/>
      <c r="N192" s="5"/>
      <c r="O192" s="2"/>
    </row>
    <row r="193" spans="10:15" x14ac:dyDescent="0.3">
      <c r="J193" s="2"/>
      <c r="K193" s="2"/>
      <c r="L193" s="2"/>
      <c r="M193" s="2"/>
      <c r="N193" s="5"/>
      <c r="O193" s="2"/>
    </row>
    <row r="194" spans="10:15" x14ac:dyDescent="0.3">
      <c r="J194" s="2"/>
      <c r="K194" s="2"/>
      <c r="L194" s="2"/>
      <c r="M194" s="2"/>
      <c r="N194" s="5"/>
      <c r="O194" s="2"/>
    </row>
    <row r="195" spans="10:15" x14ac:dyDescent="0.3">
      <c r="J195" s="2"/>
      <c r="K195" s="2"/>
      <c r="L195" s="2"/>
      <c r="M195" s="2"/>
      <c r="N195" s="5"/>
      <c r="O195" s="2"/>
    </row>
    <row r="196" spans="10:15" x14ac:dyDescent="0.3">
      <c r="J196" s="2"/>
      <c r="K196" s="2"/>
      <c r="L196" s="2"/>
      <c r="M196" s="2"/>
      <c r="N196" s="5"/>
      <c r="O196" s="2"/>
    </row>
    <row r="197" spans="10:15" x14ac:dyDescent="0.3">
      <c r="J197" s="2"/>
      <c r="K197" s="2"/>
      <c r="L197" s="2"/>
      <c r="M197" s="2"/>
      <c r="N197" s="5"/>
      <c r="O197" s="2"/>
    </row>
    <row r="198" spans="10:15" x14ac:dyDescent="0.3">
      <c r="J198" s="2"/>
      <c r="K198" s="2"/>
      <c r="L198" s="2"/>
      <c r="M198" s="2"/>
      <c r="N198" s="5"/>
      <c r="O198" s="2"/>
    </row>
    <row r="199" spans="10:15" x14ac:dyDescent="0.3">
      <c r="J199" s="2"/>
      <c r="K199" s="2"/>
      <c r="L199" s="2"/>
      <c r="M199" s="2"/>
      <c r="N199" s="5"/>
      <c r="O199" s="2"/>
    </row>
    <row r="200" spans="10:15" x14ac:dyDescent="0.3">
      <c r="J200" s="2"/>
      <c r="K200" s="2"/>
      <c r="L200" s="2"/>
      <c r="M200" s="2"/>
      <c r="N200" s="5"/>
      <c r="O200" s="2"/>
    </row>
    <row r="201" spans="10:15" x14ac:dyDescent="0.3">
      <c r="J201" s="2"/>
      <c r="K201" s="2"/>
      <c r="L201" s="2"/>
      <c r="M201" s="2"/>
      <c r="N201" s="5"/>
      <c r="O201" s="2"/>
    </row>
    <row r="202" spans="10:15" x14ac:dyDescent="0.3">
      <c r="J202" s="2"/>
      <c r="K202" s="2"/>
      <c r="L202" s="2"/>
      <c r="M202" s="2"/>
      <c r="N202" s="5"/>
      <c r="O202" s="2"/>
    </row>
    <row r="203" spans="10:15" x14ac:dyDescent="0.3">
      <c r="J203" s="2"/>
      <c r="K203" s="2"/>
      <c r="L203" s="2"/>
      <c r="M203" s="2"/>
      <c r="N203" s="5"/>
      <c r="O203" s="2"/>
    </row>
    <row r="204" spans="10:15" x14ac:dyDescent="0.3">
      <c r="J204" s="2"/>
      <c r="K204" s="2"/>
      <c r="L204" s="2"/>
      <c r="M204" s="2"/>
      <c r="N204" s="5"/>
      <c r="O204" s="2"/>
    </row>
    <row r="205" spans="10:15" x14ac:dyDescent="0.3">
      <c r="J205" s="2"/>
      <c r="K205" s="2"/>
      <c r="L205" s="2"/>
      <c r="M205" s="2"/>
      <c r="N205" s="5"/>
      <c r="O205" s="2"/>
    </row>
    <row r="206" spans="10:15" x14ac:dyDescent="0.3">
      <c r="J206" s="2"/>
      <c r="K206" s="2"/>
      <c r="L206" s="2"/>
      <c r="M206" s="2"/>
      <c r="N206" s="5"/>
      <c r="O206" s="2"/>
    </row>
    <row r="207" spans="10:15" x14ac:dyDescent="0.3">
      <c r="J207" s="2"/>
      <c r="K207" s="2"/>
      <c r="L207" s="2"/>
      <c r="M207" s="2"/>
      <c r="N207" s="5"/>
      <c r="O207" s="2"/>
    </row>
    <row r="208" spans="10:15" x14ac:dyDescent="0.3">
      <c r="J208" s="2"/>
      <c r="K208" s="2"/>
      <c r="L208" s="2"/>
      <c r="M208" s="2"/>
      <c r="N208" s="5"/>
      <c r="O208" s="2"/>
    </row>
    <row r="209" spans="10:15" x14ac:dyDescent="0.3">
      <c r="J209" s="2"/>
      <c r="K209" s="2"/>
      <c r="L209" s="2"/>
      <c r="M209" s="2"/>
      <c r="N209" s="5"/>
      <c r="O209" s="2"/>
    </row>
    <row r="210" spans="10:15" x14ac:dyDescent="0.3">
      <c r="J210" s="2"/>
      <c r="K210" s="2"/>
      <c r="L210" s="2"/>
      <c r="M210" s="2"/>
      <c r="N210" s="5"/>
      <c r="O210" s="2"/>
    </row>
    <row r="211" spans="10:15" x14ac:dyDescent="0.3">
      <c r="J211" s="2"/>
      <c r="K211" s="2"/>
      <c r="L211" s="2"/>
      <c r="M211" s="2"/>
      <c r="N211" s="5"/>
      <c r="O211" s="2"/>
    </row>
    <row r="212" spans="10:15" x14ac:dyDescent="0.3">
      <c r="J212" s="2"/>
      <c r="K212" s="2"/>
      <c r="L212" s="2"/>
      <c r="M212" s="2"/>
      <c r="N212" s="5"/>
      <c r="O212" s="2"/>
    </row>
    <row r="213" spans="10:15" x14ac:dyDescent="0.3">
      <c r="J213" s="2"/>
      <c r="K213" s="2"/>
      <c r="L213" s="2"/>
      <c r="M213" s="2"/>
      <c r="N213" s="5"/>
      <c r="O213" s="2"/>
    </row>
    <row r="214" spans="10:15" x14ac:dyDescent="0.3">
      <c r="J214" s="2"/>
      <c r="K214" s="2"/>
      <c r="L214" s="2"/>
      <c r="M214" s="2"/>
      <c r="N214" s="5"/>
      <c r="O214" s="2"/>
    </row>
    <row r="215" spans="10:15" x14ac:dyDescent="0.3">
      <c r="J215" s="2"/>
      <c r="K215" s="2"/>
      <c r="L215" s="2"/>
      <c r="M215" s="2"/>
      <c r="N215" s="5"/>
      <c r="O215" s="2"/>
    </row>
    <row r="216" spans="10:15" x14ac:dyDescent="0.3">
      <c r="J216" s="2"/>
      <c r="K216" s="2"/>
      <c r="L216" s="2"/>
      <c r="M216" s="2"/>
      <c r="N216" s="5"/>
      <c r="O216" s="2"/>
    </row>
    <row r="217" spans="10:15" x14ac:dyDescent="0.3">
      <c r="J217" s="2"/>
      <c r="K217" s="2"/>
      <c r="L217" s="2"/>
      <c r="M217" s="2"/>
      <c r="N217" s="5"/>
      <c r="O217" s="2"/>
    </row>
    <row r="218" spans="10:15" x14ac:dyDescent="0.3">
      <c r="J218" s="2"/>
      <c r="K218" s="2"/>
      <c r="L218" s="2"/>
      <c r="M218" s="2"/>
      <c r="N218" s="5"/>
      <c r="O218" s="2"/>
    </row>
    <row r="219" spans="10:15" x14ac:dyDescent="0.3">
      <c r="J219" s="2"/>
      <c r="K219" s="2"/>
      <c r="L219" s="2"/>
      <c r="M219" s="2"/>
      <c r="N219" s="5"/>
      <c r="O219" s="2"/>
    </row>
    <row r="220" spans="10:15" x14ac:dyDescent="0.3">
      <c r="J220" s="2"/>
      <c r="K220" s="2"/>
      <c r="L220" s="2"/>
      <c r="M220" s="2"/>
      <c r="N220" s="5"/>
      <c r="O220" s="2"/>
    </row>
    <row r="221" spans="10:15" x14ac:dyDescent="0.3">
      <c r="J221" s="2"/>
      <c r="K221" s="2"/>
      <c r="L221" s="2"/>
      <c r="M221" s="2"/>
      <c r="N221" s="5"/>
      <c r="O221" s="2"/>
    </row>
    <row r="222" spans="10:15" x14ac:dyDescent="0.3">
      <c r="J222" s="2"/>
      <c r="K222" s="2"/>
      <c r="L222" s="2"/>
      <c r="M222" s="2"/>
      <c r="N222" s="5"/>
      <c r="O222" s="2"/>
    </row>
    <row r="223" spans="10:15" x14ac:dyDescent="0.3">
      <c r="J223" s="2"/>
      <c r="K223" s="2"/>
      <c r="L223" s="2"/>
      <c r="M223" s="2"/>
      <c r="N223" s="5"/>
      <c r="O223" s="2"/>
    </row>
    <row r="224" spans="10:15" x14ac:dyDescent="0.3">
      <c r="J224" s="2"/>
      <c r="K224" s="2"/>
      <c r="L224" s="2"/>
      <c r="M224" s="2"/>
      <c r="N224" s="5"/>
      <c r="O224" s="2"/>
    </row>
    <row r="225" spans="10:15" x14ac:dyDescent="0.3">
      <c r="J225" s="2"/>
      <c r="K225" s="2"/>
      <c r="L225" s="2"/>
      <c r="M225" s="2"/>
      <c r="N225" s="5"/>
      <c r="O225" s="2"/>
    </row>
    <row r="226" spans="10:15" x14ac:dyDescent="0.3">
      <c r="J226" s="2"/>
      <c r="K226" s="2"/>
      <c r="L226" s="2"/>
      <c r="M226" s="2"/>
      <c r="N226" s="5"/>
      <c r="O226" s="2"/>
    </row>
    <row r="227" spans="10:15" x14ac:dyDescent="0.3">
      <c r="J227" s="2"/>
      <c r="K227" s="2"/>
      <c r="L227" s="2"/>
      <c r="M227" s="2"/>
      <c r="N227" s="5"/>
      <c r="O227" s="2"/>
    </row>
    <row r="228" spans="10:15" x14ac:dyDescent="0.3">
      <c r="J228" s="2"/>
      <c r="K228" s="2"/>
      <c r="L228" s="2"/>
      <c r="M228" s="2"/>
      <c r="N228" s="5"/>
      <c r="O228" s="2"/>
    </row>
    <row r="229" spans="10:15" x14ac:dyDescent="0.3">
      <c r="J229" s="2"/>
      <c r="K229" s="2"/>
      <c r="L229" s="2"/>
      <c r="M229" s="2"/>
      <c r="N229" s="5"/>
      <c r="O229" s="2"/>
    </row>
    <row r="230" spans="10:15" x14ac:dyDescent="0.3">
      <c r="J230" s="2"/>
      <c r="K230" s="2"/>
      <c r="L230" s="2"/>
      <c r="M230" s="2"/>
      <c r="N230" s="5"/>
      <c r="O230" s="2"/>
    </row>
    <row r="231" spans="10:15" x14ac:dyDescent="0.3">
      <c r="J231" s="2"/>
      <c r="K231" s="2"/>
      <c r="L231" s="2"/>
      <c r="M231" s="2"/>
      <c r="N231" s="5"/>
      <c r="O231" s="2"/>
    </row>
    <row r="232" spans="10:15" x14ac:dyDescent="0.3">
      <c r="J232" s="2"/>
      <c r="K232" s="2"/>
      <c r="L232" s="2"/>
      <c r="M232" s="2"/>
      <c r="N232" s="5"/>
      <c r="O232" s="2"/>
    </row>
    <row r="233" spans="10:15" x14ac:dyDescent="0.3">
      <c r="J233" s="2"/>
      <c r="K233" s="2"/>
      <c r="L233" s="2"/>
      <c r="M233" s="2"/>
      <c r="N233" s="5"/>
      <c r="O233" s="2"/>
    </row>
    <row r="234" spans="10:15" x14ac:dyDescent="0.3">
      <c r="J234" s="2"/>
      <c r="K234" s="2"/>
      <c r="L234" s="2"/>
      <c r="M234" s="2"/>
      <c r="N234" s="5"/>
      <c r="O234" s="2"/>
    </row>
    <row r="235" spans="10:15" x14ac:dyDescent="0.3">
      <c r="J235" s="2"/>
      <c r="K235" s="2"/>
      <c r="L235" s="2"/>
      <c r="M235" s="2"/>
      <c r="N235" s="5"/>
      <c r="O235" s="2"/>
    </row>
    <row r="236" spans="10:15" x14ac:dyDescent="0.3">
      <c r="J236" s="2"/>
      <c r="K236" s="2"/>
      <c r="L236" s="2"/>
      <c r="M236" s="2"/>
    </row>
    <row r="237" spans="10:15" x14ac:dyDescent="0.3">
      <c r="J237" s="2"/>
      <c r="K237" s="2"/>
      <c r="L237" s="2"/>
      <c r="M237" s="2"/>
    </row>
    <row r="238" spans="10:15" x14ac:dyDescent="0.3">
      <c r="J238" s="2"/>
      <c r="K238" s="2"/>
      <c r="L238" s="2"/>
      <c r="M238" s="2"/>
    </row>
    <row r="239" spans="10:15" x14ac:dyDescent="0.3">
      <c r="J239" s="2"/>
      <c r="K239" s="2"/>
      <c r="L239" s="2"/>
      <c r="M239" s="2"/>
    </row>
    <row r="240" spans="10:15" x14ac:dyDescent="0.3">
      <c r="J240" s="2"/>
      <c r="K240" s="2"/>
      <c r="L240" s="2"/>
      <c r="M240" s="2"/>
    </row>
    <row r="241" spans="10:13" x14ac:dyDescent="0.3">
      <c r="J241" s="2"/>
      <c r="K241" s="2"/>
      <c r="L241" s="2"/>
      <c r="M241" s="2"/>
    </row>
    <row r="242" spans="10:13" x14ac:dyDescent="0.3">
      <c r="J242" s="2"/>
      <c r="K242" s="2"/>
      <c r="L242" s="2"/>
      <c r="M242" s="2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9"/>
  <sheetViews>
    <sheetView workbookViewId="0">
      <selection activeCell="C12" sqref="C12"/>
    </sheetView>
  </sheetViews>
  <sheetFormatPr defaultRowHeight="14.4" x14ac:dyDescent="0.3"/>
  <sheetData>
    <row r="1" spans="2:8" s="2" customFormat="1" x14ac:dyDescent="0.3"/>
    <row r="2" spans="2:8" s="2" customFormat="1" x14ac:dyDescent="0.3">
      <c r="B2" s="3" t="s">
        <v>5</v>
      </c>
    </row>
    <row r="3" spans="2:8" s="2" customFormat="1" x14ac:dyDescent="0.3">
      <c r="B3" s="3" t="s">
        <v>6</v>
      </c>
    </row>
    <row r="4" spans="2:8" s="2" customFormat="1" x14ac:dyDescent="0.3">
      <c r="B4" s="3" t="s">
        <v>25</v>
      </c>
    </row>
    <row r="5" spans="2:8" s="2" customFormat="1" x14ac:dyDescent="0.3">
      <c r="B5" s="3" t="s">
        <v>33</v>
      </c>
    </row>
    <row r="6" spans="2:8" s="2" customFormat="1" x14ac:dyDescent="0.3">
      <c r="B6" s="3" t="s">
        <v>0</v>
      </c>
    </row>
    <row r="7" spans="2:8" s="2" customFormat="1" x14ac:dyDescent="0.3">
      <c r="B7" s="3" t="s">
        <v>8</v>
      </c>
    </row>
    <row r="8" spans="2:8" s="2" customFormat="1" x14ac:dyDescent="0.3">
      <c r="B8" s="3" t="s">
        <v>30</v>
      </c>
    </row>
    <row r="9" spans="2:8" s="2" customFormat="1" x14ac:dyDescent="0.3">
      <c r="B9" s="3" t="s">
        <v>1</v>
      </c>
    </row>
    <row r="10" spans="2:8" s="2" customFormat="1" x14ac:dyDescent="0.3">
      <c r="B10" s="3" t="s">
        <v>31</v>
      </c>
      <c r="G10" s="2" t="s">
        <v>32</v>
      </c>
    </row>
    <row r="11" spans="2:8" s="2" customFormat="1" x14ac:dyDescent="0.3">
      <c r="B11" s="3"/>
    </row>
    <row r="12" spans="2:8" s="2" customFormat="1" x14ac:dyDescent="0.3">
      <c r="C12" s="2" t="s">
        <v>63</v>
      </c>
      <c r="D12" s="2" t="s">
        <v>2</v>
      </c>
      <c r="E12" s="1" t="s">
        <v>2</v>
      </c>
    </row>
    <row r="13" spans="2:8" s="2" customFormat="1" x14ac:dyDescent="0.3">
      <c r="D13" s="2" t="s">
        <v>3</v>
      </c>
      <c r="E13" s="1" t="s">
        <v>13</v>
      </c>
      <c r="H13" s="2" t="s">
        <v>12</v>
      </c>
    </row>
    <row r="14" spans="2:8" s="2" customFormat="1" x14ac:dyDescent="0.3">
      <c r="D14" s="2" t="s">
        <v>4</v>
      </c>
      <c r="E14" s="1" t="s">
        <v>14</v>
      </c>
    </row>
    <row r="15" spans="2:8" s="2" customFormat="1" x14ac:dyDescent="0.3">
      <c r="C15" s="2">
        <v>0</v>
      </c>
      <c r="D15" s="2">
        <v>107.99</v>
      </c>
      <c r="E15" s="2">
        <f>D15-85.91</f>
        <v>22.08</v>
      </c>
    </row>
    <row r="16" spans="2:8" s="2" customFormat="1" x14ac:dyDescent="0.3">
      <c r="C16" s="2">
        <v>0.25</v>
      </c>
      <c r="D16" s="2">
        <v>107.96</v>
      </c>
      <c r="E16" s="2">
        <f t="shared" ref="E16:E79" si="0">D16-85.91</f>
        <v>22.049999999999997</v>
      </c>
    </row>
    <row r="17" spans="3:5" s="2" customFormat="1" x14ac:dyDescent="0.3">
      <c r="C17" s="2">
        <v>0.5</v>
      </c>
      <c r="D17" s="2">
        <v>107.93</v>
      </c>
      <c r="E17" s="2">
        <f t="shared" si="0"/>
        <v>22.02000000000001</v>
      </c>
    </row>
    <row r="18" spans="3:5" s="2" customFormat="1" x14ac:dyDescent="0.3">
      <c r="C18" s="2">
        <v>0.75</v>
      </c>
      <c r="D18" s="2">
        <v>107.9</v>
      </c>
      <c r="E18" s="2">
        <f t="shared" si="0"/>
        <v>21.990000000000009</v>
      </c>
    </row>
    <row r="19" spans="3:5" s="2" customFormat="1" x14ac:dyDescent="0.3">
      <c r="C19" s="2">
        <v>1</v>
      </c>
      <c r="D19" s="2">
        <v>107.88</v>
      </c>
      <c r="E19" s="2">
        <f t="shared" si="0"/>
        <v>21.97</v>
      </c>
    </row>
    <row r="20" spans="3:5" s="2" customFormat="1" x14ac:dyDescent="0.3">
      <c r="C20" s="2">
        <v>1.25</v>
      </c>
      <c r="D20" s="2">
        <v>107.85</v>
      </c>
      <c r="E20" s="2">
        <f t="shared" si="0"/>
        <v>21.939999999999998</v>
      </c>
    </row>
    <row r="21" spans="3:5" s="2" customFormat="1" x14ac:dyDescent="0.3">
      <c r="C21" s="2">
        <v>1.5</v>
      </c>
      <c r="D21" s="2">
        <v>107.82</v>
      </c>
      <c r="E21" s="2">
        <f t="shared" si="0"/>
        <v>21.909999999999997</v>
      </c>
    </row>
    <row r="22" spans="3:5" s="2" customFormat="1" x14ac:dyDescent="0.3">
      <c r="C22" s="2">
        <v>1.75</v>
      </c>
      <c r="D22" s="2">
        <v>107.8</v>
      </c>
      <c r="E22" s="2">
        <f t="shared" si="0"/>
        <v>21.89</v>
      </c>
    </row>
    <row r="23" spans="3:5" s="2" customFormat="1" x14ac:dyDescent="0.3">
      <c r="C23" s="2">
        <v>2</v>
      </c>
      <c r="D23" s="2">
        <v>107.76</v>
      </c>
      <c r="E23" s="2">
        <f t="shared" si="0"/>
        <v>21.850000000000009</v>
      </c>
    </row>
    <row r="24" spans="3:5" s="2" customFormat="1" x14ac:dyDescent="0.3">
      <c r="C24" s="2">
        <v>2.25</v>
      </c>
      <c r="D24" s="2">
        <v>107.73</v>
      </c>
      <c r="E24" s="2">
        <f t="shared" si="0"/>
        <v>21.820000000000007</v>
      </c>
    </row>
    <row r="25" spans="3:5" s="2" customFormat="1" x14ac:dyDescent="0.3">
      <c r="C25" s="2">
        <v>2.5</v>
      </c>
      <c r="D25" s="2">
        <v>107.71</v>
      </c>
      <c r="E25" s="2">
        <f t="shared" si="0"/>
        <v>21.799999999999997</v>
      </c>
    </row>
    <row r="26" spans="3:5" s="2" customFormat="1" x14ac:dyDescent="0.3">
      <c r="C26" s="2">
        <v>2.75</v>
      </c>
      <c r="D26" s="2">
        <v>107.67</v>
      </c>
      <c r="E26" s="2">
        <f t="shared" si="0"/>
        <v>21.760000000000005</v>
      </c>
    </row>
    <row r="27" spans="3:5" s="2" customFormat="1" x14ac:dyDescent="0.3">
      <c r="C27" s="2">
        <v>3</v>
      </c>
      <c r="D27" s="2">
        <v>107.64</v>
      </c>
      <c r="E27" s="2">
        <f t="shared" si="0"/>
        <v>21.730000000000004</v>
      </c>
    </row>
    <row r="28" spans="3:5" s="2" customFormat="1" x14ac:dyDescent="0.3">
      <c r="C28" s="2">
        <v>3.25</v>
      </c>
      <c r="D28" s="2">
        <v>107.61</v>
      </c>
      <c r="E28" s="2">
        <f t="shared" si="0"/>
        <v>21.700000000000003</v>
      </c>
    </row>
    <row r="29" spans="3:5" s="2" customFormat="1" x14ac:dyDescent="0.3">
      <c r="C29" s="2">
        <v>3.5</v>
      </c>
      <c r="D29" s="2">
        <v>107.58</v>
      </c>
      <c r="E29" s="2">
        <f t="shared" si="0"/>
        <v>21.67</v>
      </c>
    </row>
    <row r="30" spans="3:5" s="2" customFormat="1" x14ac:dyDescent="0.3">
      <c r="C30" s="2">
        <v>3.75</v>
      </c>
      <c r="D30" s="2">
        <v>107.55</v>
      </c>
      <c r="E30" s="2">
        <f t="shared" si="0"/>
        <v>21.64</v>
      </c>
    </row>
    <row r="31" spans="3:5" s="2" customFormat="1" x14ac:dyDescent="0.3">
      <c r="C31" s="2">
        <v>4</v>
      </c>
      <c r="D31" s="2">
        <v>107.53</v>
      </c>
      <c r="E31" s="2">
        <f t="shared" si="0"/>
        <v>21.620000000000005</v>
      </c>
    </row>
    <row r="32" spans="3:5" s="2" customFormat="1" x14ac:dyDescent="0.3">
      <c r="C32" s="2">
        <v>4.25</v>
      </c>
      <c r="D32" s="2">
        <v>107.5</v>
      </c>
      <c r="E32" s="2">
        <f t="shared" si="0"/>
        <v>21.590000000000003</v>
      </c>
    </row>
    <row r="33" spans="3:5" s="2" customFormat="1" x14ac:dyDescent="0.3">
      <c r="C33" s="2">
        <v>4.5</v>
      </c>
      <c r="D33" s="2">
        <v>107.48</v>
      </c>
      <c r="E33" s="2">
        <f t="shared" si="0"/>
        <v>21.570000000000007</v>
      </c>
    </row>
    <row r="34" spans="3:5" s="2" customFormat="1" x14ac:dyDescent="0.3">
      <c r="C34" s="2">
        <v>4.75</v>
      </c>
      <c r="D34" s="2">
        <v>107.45</v>
      </c>
      <c r="E34" s="2">
        <f t="shared" si="0"/>
        <v>21.540000000000006</v>
      </c>
    </row>
    <row r="35" spans="3:5" s="2" customFormat="1" x14ac:dyDescent="0.3">
      <c r="C35" s="2">
        <v>5</v>
      </c>
      <c r="D35" s="2">
        <v>107.42</v>
      </c>
      <c r="E35" s="2">
        <f t="shared" si="0"/>
        <v>21.510000000000005</v>
      </c>
    </row>
    <row r="36" spans="3:5" s="2" customFormat="1" x14ac:dyDescent="0.3">
      <c r="C36" s="2">
        <v>5.25</v>
      </c>
      <c r="D36" s="2">
        <v>107.39</v>
      </c>
      <c r="E36" s="2">
        <f t="shared" si="0"/>
        <v>21.480000000000004</v>
      </c>
    </row>
    <row r="37" spans="3:5" s="2" customFormat="1" x14ac:dyDescent="0.3">
      <c r="C37" s="2">
        <v>5.5</v>
      </c>
      <c r="D37" s="2">
        <v>107.36</v>
      </c>
      <c r="E37" s="2">
        <f t="shared" si="0"/>
        <v>21.450000000000003</v>
      </c>
    </row>
    <row r="38" spans="3:5" s="2" customFormat="1" x14ac:dyDescent="0.3">
      <c r="C38" s="2">
        <v>5.75</v>
      </c>
      <c r="D38" s="2">
        <v>107.34</v>
      </c>
      <c r="E38" s="2">
        <f t="shared" si="0"/>
        <v>21.430000000000007</v>
      </c>
    </row>
    <row r="39" spans="3:5" s="2" customFormat="1" x14ac:dyDescent="0.3">
      <c r="C39" s="2">
        <v>6</v>
      </c>
      <c r="D39" s="2">
        <v>107.31</v>
      </c>
      <c r="E39" s="2">
        <f t="shared" si="0"/>
        <v>21.400000000000006</v>
      </c>
    </row>
    <row r="40" spans="3:5" s="2" customFormat="1" x14ac:dyDescent="0.3">
      <c r="C40" s="2">
        <v>6.25</v>
      </c>
      <c r="D40" s="2">
        <v>107.29</v>
      </c>
      <c r="E40" s="2">
        <f t="shared" si="0"/>
        <v>21.38000000000001</v>
      </c>
    </row>
    <row r="41" spans="3:5" s="2" customFormat="1" x14ac:dyDescent="0.3">
      <c r="C41" s="2">
        <v>6.5</v>
      </c>
      <c r="D41" s="2">
        <v>107.26</v>
      </c>
      <c r="E41" s="2">
        <f t="shared" si="0"/>
        <v>21.350000000000009</v>
      </c>
    </row>
    <row r="42" spans="3:5" s="2" customFormat="1" x14ac:dyDescent="0.3">
      <c r="C42" s="2">
        <v>6.75</v>
      </c>
      <c r="D42" s="2">
        <v>107.23</v>
      </c>
      <c r="E42" s="2">
        <f t="shared" si="0"/>
        <v>21.320000000000007</v>
      </c>
    </row>
    <row r="43" spans="3:5" s="2" customFormat="1" x14ac:dyDescent="0.3">
      <c r="C43" s="2">
        <v>7</v>
      </c>
      <c r="D43" s="2">
        <v>107.2</v>
      </c>
      <c r="E43" s="2">
        <f t="shared" si="0"/>
        <v>21.290000000000006</v>
      </c>
    </row>
    <row r="44" spans="3:5" s="2" customFormat="1" x14ac:dyDescent="0.3">
      <c r="C44" s="2">
        <v>7.25</v>
      </c>
      <c r="D44" s="2">
        <v>107.18</v>
      </c>
      <c r="E44" s="2">
        <f t="shared" si="0"/>
        <v>21.27000000000001</v>
      </c>
    </row>
    <row r="45" spans="3:5" s="2" customFormat="1" x14ac:dyDescent="0.3">
      <c r="C45" s="2">
        <v>7.5</v>
      </c>
      <c r="D45" s="2">
        <v>107.15</v>
      </c>
      <c r="E45" s="2">
        <f t="shared" si="0"/>
        <v>21.240000000000009</v>
      </c>
    </row>
    <row r="46" spans="3:5" s="2" customFormat="1" x14ac:dyDescent="0.3">
      <c r="C46" s="2">
        <v>7.75</v>
      </c>
      <c r="D46" s="2">
        <v>107.12</v>
      </c>
      <c r="E46" s="2">
        <f t="shared" si="0"/>
        <v>21.210000000000008</v>
      </c>
    </row>
    <row r="47" spans="3:5" s="2" customFormat="1" x14ac:dyDescent="0.3">
      <c r="C47" s="2">
        <v>8</v>
      </c>
      <c r="D47" s="2">
        <v>107.09</v>
      </c>
      <c r="E47" s="2">
        <f t="shared" si="0"/>
        <v>21.180000000000007</v>
      </c>
    </row>
    <row r="48" spans="3:5" s="2" customFormat="1" x14ac:dyDescent="0.3">
      <c r="C48" s="2">
        <v>8.25</v>
      </c>
      <c r="D48" s="2">
        <v>107.07</v>
      </c>
      <c r="E48" s="2">
        <f t="shared" si="0"/>
        <v>21.159999999999997</v>
      </c>
    </row>
    <row r="49" spans="3:5" s="2" customFormat="1" x14ac:dyDescent="0.3">
      <c r="C49" s="2">
        <v>8.5</v>
      </c>
      <c r="D49" s="2">
        <v>107.04</v>
      </c>
      <c r="E49" s="2">
        <f t="shared" si="0"/>
        <v>21.13000000000001</v>
      </c>
    </row>
    <row r="50" spans="3:5" s="2" customFormat="1" x14ac:dyDescent="0.3">
      <c r="C50" s="2">
        <v>8.75</v>
      </c>
      <c r="D50" s="2">
        <v>107.02</v>
      </c>
      <c r="E50" s="2">
        <f t="shared" si="0"/>
        <v>21.11</v>
      </c>
    </row>
    <row r="51" spans="3:5" s="2" customFormat="1" x14ac:dyDescent="0.3">
      <c r="C51" s="2">
        <v>9</v>
      </c>
      <c r="D51" s="2">
        <v>106.99</v>
      </c>
      <c r="E51" s="2">
        <f t="shared" si="0"/>
        <v>21.08</v>
      </c>
    </row>
    <row r="52" spans="3:5" s="2" customFormat="1" x14ac:dyDescent="0.3">
      <c r="C52" s="2">
        <v>9.25</v>
      </c>
      <c r="D52" s="2">
        <v>106.96</v>
      </c>
      <c r="E52" s="2">
        <f t="shared" si="0"/>
        <v>21.049999999999997</v>
      </c>
    </row>
    <row r="53" spans="3:5" s="2" customFormat="1" x14ac:dyDescent="0.3">
      <c r="C53" s="2">
        <v>9.5</v>
      </c>
      <c r="D53" s="2">
        <v>106.93</v>
      </c>
      <c r="E53" s="2">
        <f t="shared" si="0"/>
        <v>21.02000000000001</v>
      </c>
    </row>
    <row r="54" spans="3:5" s="2" customFormat="1" x14ac:dyDescent="0.3">
      <c r="C54" s="2">
        <v>9.75</v>
      </c>
      <c r="D54" s="2">
        <v>106.91</v>
      </c>
      <c r="E54" s="2">
        <f t="shared" si="0"/>
        <v>21</v>
      </c>
    </row>
    <row r="55" spans="3:5" s="2" customFormat="1" x14ac:dyDescent="0.3">
      <c r="C55" s="2">
        <v>10</v>
      </c>
      <c r="D55" s="2">
        <v>106.89</v>
      </c>
      <c r="E55" s="2">
        <f t="shared" si="0"/>
        <v>20.980000000000004</v>
      </c>
    </row>
    <row r="56" spans="3:5" s="2" customFormat="1" x14ac:dyDescent="0.3">
      <c r="C56" s="2">
        <v>10.25</v>
      </c>
      <c r="D56" s="2">
        <v>106.87</v>
      </c>
      <c r="E56" s="2">
        <f t="shared" si="0"/>
        <v>20.960000000000008</v>
      </c>
    </row>
    <row r="57" spans="3:5" s="2" customFormat="1" x14ac:dyDescent="0.3">
      <c r="C57" s="2">
        <v>10.5</v>
      </c>
      <c r="D57" s="2">
        <v>106.84</v>
      </c>
      <c r="E57" s="2">
        <f t="shared" si="0"/>
        <v>20.930000000000007</v>
      </c>
    </row>
    <row r="58" spans="3:5" s="2" customFormat="1" x14ac:dyDescent="0.3">
      <c r="C58" s="2">
        <v>10.75</v>
      </c>
      <c r="D58" s="2">
        <v>106.81</v>
      </c>
      <c r="E58" s="2">
        <f t="shared" si="0"/>
        <v>20.900000000000006</v>
      </c>
    </row>
    <row r="59" spans="3:5" s="2" customFormat="1" x14ac:dyDescent="0.3">
      <c r="C59" s="2">
        <v>11</v>
      </c>
      <c r="D59" s="2">
        <v>106.79</v>
      </c>
      <c r="E59" s="2">
        <f t="shared" si="0"/>
        <v>20.88000000000001</v>
      </c>
    </row>
    <row r="60" spans="3:5" s="2" customFormat="1" x14ac:dyDescent="0.3">
      <c r="C60" s="2">
        <v>11.25</v>
      </c>
      <c r="D60" s="2">
        <v>106.77</v>
      </c>
      <c r="E60" s="2">
        <f t="shared" si="0"/>
        <v>20.86</v>
      </c>
    </row>
    <row r="61" spans="3:5" s="2" customFormat="1" x14ac:dyDescent="0.3">
      <c r="C61" s="2">
        <v>11.5</v>
      </c>
      <c r="D61" s="2">
        <v>106.74</v>
      </c>
      <c r="E61" s="2">
        <f t="shared" si="0"/>
        <v>20.83</v>
      </c>
    </row>
    <row r="62" spans="3:5" s="2" customFormat="1" x14ac:dyDescent="0.3">
      <c r="C62" s="2">
        <v>11.75</v>
      </c>
      <c r="D62" s="2">
        <v>106.71</v>
      </c>
      <c r="E62" s="2">
        <f t="shared" si="0"/>
        <v>20.799999999999997</v>
      </c>
    </row>
    <row r="63" spans="3:5" s="2" customFormat="1" x14ac:dyDescent="0.3">
      <c r="C63" s="2">
        <v>12</v>
      </c>
      <c r="D63" s="2">
        <v>106.69</v>
      </c>
      <c r="E63" s="2">
        <f t="shared" si="0"/>
        <v>20.78</v>
      </c>
    </row>
    <row r="64" spans="3:5" s="2" customFormat="1" x14ac:dyDescent="0.3">
      <c r="C64" s="2">
        <v>12.25</v>
      </c>
      <c r="D64" s="2">
        <v>106.66</v>
      </c>
      <c r="E64" s="2">
        <f t="shared" si="0"/>
        <v>20.75</v>
      </c>
    </row>
    <row r="65" spans="3:5" s="2" customFormat="1" x14ac:dyDescent="0.3">
      <c r="C65" s="2">
        <v>12.5</v>
      </c>
      <c r="D65" s="2">
        <v>106.64</v>
      </c>
      <c r="E65" s="2">
        <f t="shared" si="0"/>
        <v>20.730000000000004</v>
      </c>
    </row>
    <row r="66" spans="3:5" s="2" customFormat="1" x14ac:dyDescent="0.3">
      <c r="C66" s="2">
        <v>12.75</v>
      </c>
      <c r="D66" s="2">
        <v>106.61</v>
      </c>
      <c r="E66" s="2">
        <f t="shared" si="0"/>
        <v>20.700000000000003</v>
      </c>
    </row>
    <row r="67" spans="3:5" s="2" customFormat="1" x14ac:dyDescent="0.3">
      <c r="C67" s="2">
        <v>13</v>
      </c>
      <c r="D67" s="2">
        <v>106.58</v>
      </c>
      <c r="E67" s="2">
        <f t="shared" si="0"/>
        <v>20.67</v>
      </c>
    </row>
    <row r="68" spans="3:5" s="2" customFormat="1" x14ac:dyDescent="0.3">
      <c r="C68" s="2">
        <v>13.25</v>
      </c>
      <c r="D68" s="2">
        <v>106.56</v>
      </c>
      <c r="E68" s="2">
        <f t="shared" si="0"/>
        <v>20.650000000000006</v>
      </c>
    </row>
    <row r="69" spans="3:5" s="2" customFormat="1" x14ac:dyDescent="0.3">
      <c r="C69" s="2">
        <v>13.5</v>
      </c>
      <c r="D69" s="2">
        <v>106.53</v>
      </c>
      <c r="E69" s="2">
        <f t="shared" si="0"/>
        <v>20.620000000000005</v>
      </c>
    </row>
    <row r="70" spans="3:5" s="2" customFormat="1" x14ac:dyDescent="0.3">
      <c r="C70" s="2">
        <v>13.75</v>
      </c>
      <c r="D70" s="2">
        <v>106.5</v>
      </c>
      <c r="E70" s="2">
        <f t="shared" si="0"/>
        <v>20.590000000000003</v>
      </c>
    </row>
    <row r="71" spans="3:5" s="2" customFormat="1" x14ac:dyDescent="0.3">
      <c r="C71" s="2">
        <v>14</v>
      </c>
      <c r="D71" s="2">
        <v>106.47</v>
      </c>
      <c r="E71" s="2">
        <f t="shared" si="0"/>
        <v>20.560000000000002</v>
      </c>
    </row>
    <row r="72" spans="3:5" s="2" customFormat="1" x14ac:dyDescent="0.3">
      <c r="C72" s="2">
        <v>14.25</v>
      </c>
      <c r="D72" s="2">
        <v>106.45</v>
      </c>
      <c r="E72" s="2">
        <f t="shared" si="0"/>
        <v>20.540000000000006</v>
      </c>
    </row>
    <row r="73" spans="3:5" s="2" customFormat="1" x14ac:dyDescent="0.3">
      <c r="C73" s="2">
        <v>14.5</v>
      </c>
      <c r="D73" s="2">
        <v>106.42</v>
      </c>
      <c r="E73" s="2">
        <f t="shared" si="0"/>
        <v>20.510000000000005</v>
      </c>
    </row>
    <row r="74" spans="3:5" s="2" customFormat="1" x14ac:dyDescent="0.3">
      <c r="C74" s="2">
        <v>14.75</v>
      </c>
      <c r="D74" s="2">
        <v>106.4</v>
      </c>
      <c r="E74" s="2">
        <f t="shared" si="0"/>
        <v>20.490000000000009</v>
      </c>
    </row>
    <row r="75" spans="3:5" s="2" customFormat="1" x14ac:dyDescent="0.3">
      <c r="C75" s="2">
        <v>15</v>
      </c>
      <c r="D75" s="2">
        <v>106.37</v>
      </c>
      <c r="E75" s="2">
        <f t="shared" si="0"/>
        <v>20.460000000000008</v>
      </c>
    </row>
    <row r="76" spans="3:5" s="2" customFormat="1" x14ac:dyDescent="0.3">
      <c r="C76" s="2">
        <v>15.25</v>
      </c>
      <c r="D76" s="2">
        <v>106.34</v>
      </c>
      <c r="E76" s="2">
        <f t="shared" si="0"/>
        <v>20.430000000000007</v>
      </c>
    </row>
    <row r="77" spans="3:5" s="2" customFormat="1" x14ac:dyDescent="0.3">
      <c r="C77" s="2">
        <v>15.5</v>
      </c>
      <c r="D77" s="2">
        <v>106.32</v>
      </c>
      <c r="E77" s="2">
        <f t="shared" si="0"/>
        <v>20.409999999999997</v>
      </c>
    </row>
    <row r="78" spans="3:5" s="2" customFormat="1" x14ac:dyDescent="0.3">
      <c r="C78" s="2">
        <v>15.75</v>
      </c>
      <c r="D78" s="2">
        <v>106.3</v>
      </c>
      <c r="E78" s="2">
        <f t="shared" si="0"/>
        <v>20.39</v>
      </c>
    </row>
    <row r="79" spans="3:5" s="2" customFormat="1" x14ac:dyDescent="0.3">
      <c r="C79" s="2">
        <v>16</v>
      </c>
      <c r="D79" s="2">
        <v>106.27</v>
      </c>
      <c r="E79" s="2">
        <f t="shared" si="0"/>
        <v>20.36</v>
      </c>
    </row>
    <row r="80" spans="3:5" s="2" customFormat="1" x14ac:dyDescent="0.3">
      <c r="C80" s="2">
        <v>16.25</v>
      </c>
      <c r="D80" s="2">
        <v>106.24</v>
      </c>
      <c r="E80" s="2">
        <f t="shared" ref="E80:E125" si="1">D80-85.91</f>
        <v>20.329999999999998</v>
      </c>
    </row>
    <row r="81" spans="3:10" s="2" customFormat="1" x14ac:dyDescent="0.3">
      <c r="C81" s="2">
        <v>16.5</v>
      </c>
      <c r="D81" s="2">
        <v>106.23</v>
      </c>
      <c r="E81" s="2">
        <f t="shared" si="1"/>
        <v>20.320000000000007</v>
      </c>
    </row>
    <row r="82" spans="3:10" s="2" customFormat="1" x14ac:dyDescent="0.3">
      <c r="C82" s="2">
        <v>16.75</v>
      </c>
      <c r="D82" s="2">
        <v>106.2</v>
      </c>
      <c r="E82" s="2">
        <f t="shared" si="1"/>
        <v>20.290000000000006</v>
      </c>
    </row>
    <row r="83" spans="3:10" s="2" customFormat="1" x14ac:dyDescent="0.3">
      <c r="C83" s="2">
        <v>17</v>
      </c>
      <c r="D83" s="2">
        <v>106.17</v>
      </c>
      <c r="E83" s="2">
        <f t="shared" si="1"/>
        <v>20.260000000000005</v>
      </c>
    </row>
    <row r="84" spans="3:10" s="2" customFormat="1" x14ac:dyDescent="0.3">
      <c r="C84" s="2">
        <v>17.25</v>
      </c>
      <c r="D84" s="2">
        <v>106.15</v>
      </c>
      <c r="E84" s="2">
        <f t="shared" si="1"/>
        <v>20.240000000000009</v>
      </c>
    </row>
    <row r="85" spans="3:10" s="2" customFormat="1" x14ac:dyDescent="0.3">
      <c r="C85" s="2">
        <v>17.5</v>
      </c>
      <c r="D85" s="2">
        <v>106.12</v>
      </c>
      <c r="E85" s="2">
        <f t="shared" si="1"/>
        <v>20.210000000000008</v>
      </c>
    </row>
    <row r="86" spans="3:10" s="2" customFormat="1" x14ac:dyDescent="0.3">
      <c r="C86" s="2">
        <v>17.75</v>
      </c>
      <c r="D86" s="2">
        <v>106.1</v>
      </c>
      <c r="E86" s="2">
        <f t="shared" si="1"/>
        <v>20.189999999999998</v>
      </c>
    </row>
    <row r="87" spans="3:10" s="2" customFormat="1" x14ac:dyDescent="0.3">
      <c r="C87" s="2">
        <v>18</v>
      </c>
      <c r="D87" s="2">
        <v>106.07</v>
      </c>
      <c r="E87" s="2">
        <f t="shared" si="1"/>
        <v>20.159999999999997</v>
      </c>
    </row>
    <row r="88" spans="3:10" s="2" customFormat="1" x14ac:dyDescent="0.3">
      <c r="C88" s="2">
        <v>18.25</v>
      </c>
      <c r="D88" s="2">
        <v>106.04</v>
      </c>
      <c r="E88" s="2">
        <f t="shared" si="1"/>
        <v>20.13000000000001</v>
      </c>
    </row>
    <row r="89" spans="3:10" s="2" customFormat="1" x14ac:dyDescent="0.3">
      <c r="C89" s="2">
        <v>18.5</v>
      </c>
      <c r="D89" s="2">
        <v>106.02</v>
      </c>
      <c r="E89" s="2">
        <f t="shared" si="1"/>
        <v>20.11</v>
      </c>
    </row>
    <row r="90" spans="3:10" s="2" customFormat="1" x14ac:dyDescent="0.3">
      <c r="C90" s="2">
        <v>18.75</v>
      </c>
      <c r="D90" s="2">
        <v>106</v>
      </c>
      <c r="E90" s="2">
        <f t="shared" si="1"/>
        <v>20.090000000000003</v>
      </c>
    </row>
    <row r="91" spans="3:10" s="2" customFormat="1" x14ac:dyDescent="0.3">
      <c r="C91" s="2">
        <v>19</v>
      </c>
      <c r="D91" s="2">
        <v>105.98</v>
      </c>
      <c r="E91" s="2">
        <f t="shared" si="1"/>
        <v>20.070000000000007</v>
      </c>
    </row>
    <row r="92" spans="3:10" s="2" customFormat="1" x14ac:dyDescent="0.3">
      <c r="C92" s="2">
        <v>19.25</v>
      </c>
      <c r="D92" s="2">
        <v>105.95</v>
      </c>
      <c r="E92" s="2">
        <f t="shared" si="1"/>
        <v>20.040000000000006</v>
      </c>
    </row>
    <row r="93" spans="3:10" s="2" customFormat="1" x14ac:dyDescent="0.3">
      <c r="C93" s="2">
        <v>19.5</v>
      </c>
      <c r="D93" s="2">
        <v>105.92</v>
      </c>
      <c r="E93" s="2">
        <f t="shared" si="1"/>
        <v>20.010000000000005</v>
      </c>
    </row>
    <row r="94" spans="3:10" s="2" customFormat="1" x14ac:dyDescent="0.3">
      <c r="C94" s="2">
        <v>19.75</v>
      </c>
      <c r="D94" s="2">
        <v>105.9</v>
      </c>
      <c r="E94" s="2">
        <f t="shared" si="1"/>
        <v>19.990000000000009</v>
      </c>
    </row>
    <row r="95" spans="3:10" s="2" customFormat="1" x14ac:dyDescent="0.3">
      <c r="C95" s="2">
        <v>20</v>
      </c>
      <c r="D95" s="2">
        <v>105.88</v>
      </c>
      <c r="E95" s="2">
        <f t="shared" si="1"/>
        <v>19.97</v>
      </c>
    </row>
    <row r="96" spans="3:10" s="2" customFormat="1" ht="21" x14ac:dyDescent="0.35">
      <c r="C96" s="2">
        <v>20.25</v>
      </c>
      <c r="D96" s="2">
        <v>105.85</v>
      </c>
      <c r="E96" s="2">
        <f t="shared" si="1"/>
        <v>19.939999999999998</v>
      </c>
      <c r="J96" s="4"/>
    </row>
    <row r="97" spans="3:10" s="2" customFormat="1" x14ac:dyDescent="0.3">
      <c r="C97" s="2">
        <v>20.5</v>
      </c>
      <c r="D97" s="2">
        <v>105.82</v>
      </c>
      <c r="E97" s="2">
        <f t="shared" si="1"/>
        <v>19.909999999999997</v>
      </c>
      <c r="J97" s="5"/>
    </row>
    <row r="98" spans="3:10" s="2" customFormat="1" x14ac:dyDescent="0.3">
      <c r="C98" s="2">
        <v>20.75</v>
      </c>
      <c r="D98" s="2">
        <v>105.79</v>
      </c>
      <c r="E98" s="2">
        <f t="shared" si="1"/>
        <v>19.88000000000001</v>
      </c>
      <c r="J98" s="7"/>
    </row>
    <row r="99" spans="3:10" s="2" customFormat="1" x14ac:dyDescent="0.3">
      <c r="C99" s="2">
        <v>21</v>
      </c>
      <c r="D99" s="2">
        <v>105.77</v>
      </c>
      <c r="E99" s="2">
        <f t="shared" si="1"/>
        <v>19.86</v>
      </c>
      <c r="J99" s="7"/>
    </row>
    <row r="100" spans="3:10" s="2" customFormat="1" x14ac:dyDescent="0.3">
      <c r="C100" s="2">
        <v>21.25</v>
      </c>
      <c r="D100" s="2">
        <v>105.74</v>
      </c>
      <c r="E100" s="2">
        <f t="shared" si="1"/>
        <v>19.829999999999998</v>
      </c>
      <c r="J100" s="5"/>
    </row>
    <row r="101" spans="3:10" s="2" customFormat="1" x14ac:dyDescent="0.3">
      <c r="C101" s="2">
        <v>21.5</v>
      </c>
      <c r="D101" s="2">
        <v>105.71</v>
      </c>
      <c r="E101" s="2">
        <f t="shared" si="1"/>
        <v>19.799999999999997</v>
      </c>
      <c r="J101" s="5"/>
    </row>
    <row r="102" spans="3:10" s="2" customFormat="1" x14ac:dyDescent="0.3">
      <c r="C102" s="2">
        <v>21.75</v>
      </c>
      <c r="D102" s="2">
        <v>105.69</v>
      </c>
      <c r="E102" s="2">
        <f t="shared" si="1"/>
        <v>19.78</v>
      </c>
      <c r="J102" s="5"/>
    </row>
    <row r="103" spans="3:10" s="2" customFormat="1" x14ac:dyDescent="0.3">
      <c r="C103" s="2">
        <v>22</v>
      </c>
      <c r="D103" s="2">
        <v>105.66</v>
      </c>
      <c r="E103" s="2">
        <f t="shared" si="1"/>
        <v>19.75</v>
      </c>
      <c r="J103" s="5"/>
    </row>
    <row r="104" spans="3:10" s="2" customFormat="1" x14ac:dyDescent="0.3">
      <c r="C104" s="2">
        <v>22.25</v>
      </c>
      <c r="D104" s="2">
        <v>105.64</v>
      </c>
      <c r="E104" s="2">
        <f t="shared" si="1"/>
        <v>19.730000000000004</v>
      </c>
      <c r="J104" s="5"/>
    </row>
    <row r="105" spans="3:10" s="2" customFormat="1" x14ac:dyDescent="0.3">
      <c r="C105" s="2">
        <v>22.5</v>
      </c>
      <c r="D105" s="2">
        <v>105.61</v>
      </c>
      <c r="E105" s="2">
        <f t="shared" si="1"/>
        <v>19.700000000000003</v>
      </c>
      <c r="J105" s="5"/>
    </row>
    <row r="106" spans="3:10" s="2" customFormat="1" x14ac:dyDescent="0.3">
      <c r="C106" s="2">
        <v>22.75</v>
      </c>
      <c r="D106" s="2">
        <v>105.58</v>
      </c>
      <c r="E106" s="2">
        <f t="shared" si="1"/>
        <v>19.670000000000002</v>
      </c>
      <c r="J106" s="5"/>
    </row>
    <row r="107" spans="3:10" s="2" customFormat="1" x14ac:dyDescent="0.3">
      <c r="C107" s="2">
        <v>23</v>
      </c>
      <c r="D107" s="2">
        <v>105.56</v>
      </c>
      <c r="E107" s="2">
        <f t="shared" si="1"/>
        <v>19.650000000000006</v>
      </c>
      <c r="J107" s="5"/>
    </row>
    <row r="108" spans="3:10" s="2" customFormat="1" x14ac:dyDescent="0.3">
      <c r="C108" s="2">
        <v>23.25</v>
      </c>
      <c r="D108" s="2">
        <v>105.53</v>
      </c>
      <c r="E108" s="2">
        <f t="shared" si="1"/>
        <v>19.620000000000005</v>
      </c>
      <c r="J108" s="5"/>
    </row>
    <row r="109" spans="3:10" s="2" customFormat="1" x14ac:dyDescent="0.3">
      <c r="C109" s="2">
        <v>23.5</v>
      </c>
      <c r="D109" s="2">
        <v>105.5</v>
      </c>
      <c r="E109" s="2">
        <f t="shared" si="1"/>
        <v>19.590000000000003</v>
      </c>
    </row>
    <row r="110" spans="3:10" s="2" customFormat="1" x14ac:dyDescent="0.3">
      <c r="C110" s="2">
        <v>23.75</v>
      </c>
      <c r="D110" s="2">
        <v>105.48</v>
      </c>
      <c r="E110" s="2">
        <f t="shared" si="1"/>
        <v>19.570000000000007</v>
      </c>
    </row>
    <row r="111" spans="3:10" s="2" customFormat="1" x14ac:dyDescent="0.3">
      <c r="C111" s="2">
        <v>24</v>
      </c>
      <c r="D111" s="2">
        <v>105.46</v>
      </c>
      <c r="E111" s="2">
        <f t="shared" si="1"/>
        <v>19.549999999999997</v>
      </c>
    </row>
    <row r="112" spans="3:10" s="2" customFormat="1" x14ac:dyDescent="0.3">
      <c r="C112" s="2">
        <v>24.25</v>
      </c>
      <c r="D112" s="2">
        <v>105.43</v>
      </c>
      <c r="E112" s="2">
        <f t="shared" si="1"/>
        <v>19.52000000000001</v>
      </c>
    </row>
    <row r="113" spans="3:14" s="2" customFormat="1" x14ac:dyDescent="0.3">
      <c r="C113" s="2">
        <v>24.5</v>
      </c>
      <c r="D113" s="2">
        <v>105.4</v>
      </c>
      <c r="E113" s="2">
        <f t="shared" si="1"/>
        <v>19.490000000000009</v>
      </c>
    </row>
    <row r="114" spans="3:14" s="2" customFormat="1" x14ac:dyDescent="0.3">
      <c r="C114" s="2">
        <v>24.75</v>
      </c>
      <c r="D114" s="2">
        <v>105.37</v>
      </c>
      <c r="E114" s="2">
        <f t="shared" si="1"/>
        <v>19.460000000000008</v>
      </c>
    </row>
    <row r="115" spans="3:14" s="2" customFormat="1" x14ac:dyDescent="0.3">
      <c r="C115" s="2">
        <v>25</v>
      </c>
      <c r="D115" s="2">
        <v>105.35</v>
      </c>
      <c r="E115" s="2">
        <f t="shared" si="1"/>
        <v>19.439999999999998</v>
      </c>
      <c r="N115" s="5"/>
    </row>
    <row r="116" spans="3:14" s="2" customFormat="1" x14ac:dyDescent="0.3">
      <c r="C116" s="2">
        <v>25.25</v>
      </c>
      <c r="D116" s="2">
        <v>105.32</v>
      </c>
      <c r="E116" s="2">
        <f t="shared" si="1"/>
        <v>19.409999999999997</v>
      </c>
      <c r="N116" s="5"/>
    </row>
    <row r="117" spans="3:14" s="2" customFormat="1" x14ac:dyDescent="0.3">
      <c r="C117" s="2">
        <v>25.5</v>
      </c>
      <c r="D117" s="2">
        <v>105.29</v>
      </c>
      <c r="E117" s="2">
        <f t="shared" si="1"/>
        <v>19.38000000000001</v>
      </c>
      <c r="N117" s="5"/>
    </row>
    <row r="118" spans="3:14" s="2" customFormat="1" x14ac:dyDescent="0.3">
      <c r="C118" s="2">
        <v>25.75</v>
      </c>
      <c r="D118" s="2">
        <v>105.26</v>
      </c>
      <c r="E118" s="2">
        <f t="shared" si="1"/>
        <v>19.350000000000009</v>
      </c>
      <c r="N118" s="5"/>
    </row>
    <row r="119" spans="3:14" s="2" customFormat="1" x14ac:dyDescent="0.3">
      <c r="C119" s="2">
        <v>26</v>
      </c>
      <c r="D119" s="2">
        <v>105.24</v>
      </c>
      <c r="E119" s="2">
        <f t="shared" si="1"/>
        <v>19.329999999999998</v>
      </c>
      <c r="N119" s="5"/>
    </row>
    <row r="120" spans="3:14" s="2" customFormat="1" x14ac:dyDescent="0.3">
      <c r="C120" s="2">
        <v>26.25</v>
      </c>
      <c r="D120" s="2">
        <v>105.22</v>
      </c>
      <c r="E120" s="2">
        <f t="shared" si="1"/>
        <v>19.310000000000002</v>
      </c>
      <c r="N120" s="5"/>
    </row>
    <row r="121" spans="3:14" s="2" customFormat="1" x14ac:dyDescent="0.3">
      <c r="C121" s="2">
        <v>26.5</v>
      </c>
      <c r="D121" s="2">
        <v>105.19</v>
      </c>
      <c r="E121" s="2">
        <f t="shared" si="1"/>
        <v>19.28</v>
      </c>
      <c r="N121" s="5"/>
    </row>
    <row r="122" spans="3:14" s="2" customFormat="1" x14ac:dyDescent="0.3">
      <c r="C122" s="2">
        <v>26.75</v>
      </c>
      <c r="D122" s="2">
        <v>105.16</v>
      </c>
      <c r="E122" s="2">
        <f t="shared" si="1"/>
        <v>19.25</v>
      </c>
      <c r="N122" s="5"/>
    </row>
    <row r="123" spans="3:14" s="2" customFormat="1" x14ac:dyDescent="0.3">
      <c r="C123" s="2">
        <v>27</v>
      </c>
      <c r="D123" s="2">
        <v>105.14</v>
      </c>
      <c r="E123" s="2">
        <f t="shared" si="1"/>
        <v>19.230000000000004</v>
      </c>
      <c r="N123" s="5"/>
    </row>
    <row r="124" spans="3:14" s="2" customFormat="1" x14ac:dyDescent="0.3">
      <c r="C124" s="2">
        <v>27.25</v>
      </c>
      <c r="D124" s="2">
        <v>105.11</v>
      </c>
      <c r="E124" s="2">
        <f t="shared" si="1"/>
        <v>19.200000000000003</v>
      </c>
      <c r="N124" s="5"/>
    </row>
    <row r="125" spans="3:14" s="2" customFormat="1" x14ac:dyDescent="0.3">
      <c r="C125" s="2">
        <v>27.5</v>
      </c>
      <c r="D125" s="2">
        <v>105.09</v>
      </c>
      <c r="E125" s="2">
        <f t="shared" si="1"/>
        <v>19.180000000000007</v>
      </c>
      <c r="N125" s="5"/>
    </row>
    <row r="126" spans="3:14" s="2" customFormat="1" x14ac:dyDescent="0.3">
      <c r="N126" s="5"/>
    </row>
    <row r="127" spans="3:14" s="2" customFormat="1" x14ac:dyDescent="0.3">
      <c r="N127" s="5"/>
    </row>
    <row r="128" spans="3:14" s="2" customFormat="1" x14ac:dyDescent="0.3">
      <c r="N128" s="5"/>
    </row>
    <row r="129" spans="14:14" s="2" customFormat="1" x14ac:dyDescent="0.3">
      <c r="N129" s="5"/>
    </row>
    <row r="130" spans="14:14" s="2" customFormat="1" x14ac:dyDescent="0.3">
      <c r="N130" s="5"/>
    </row>
    <row r="131" spans="14:14" s="2" customFormat="1" x14ac:dyDescent="0.3">
      <c r="N131" s="5"/>
    </row>
    <row r="132" spans="14:14" s="2" customFormat="1" x14ac:dyDescent="0.3">
      <c r="N132" s="5"/>
    </row>
    <row r="133" spans="14:14" s="2" customFormat="1" x14ac:dyDescent="0.3">
      <c r="N133" s="5"/>
    </row>
    <row r="134" spans="14:14" s="2" customFormat="1" x14ac:dyDescent="0.3">
      <c r="N134" s="5"/>
    </row>
    <row r="135" spans="14:14" s="2" customFormat="1" x14ac:dyDescent="0.3">
      <c r="N135" s="5"/>
    </row>
    <row r="136" spans="14:14" s="2" customFormat="1" x14ac:dyDescent="0.3">
      <c r="N136" s="5"/>
    </row>
    <row r="137" spans="14:14" s="2" customFormat="1" x14ac:dyDescent="0.3">
      <c r="N137" s="5"/>
    </row>
    <row r="138" spans="14:14" s="2" customFormat="1" x14ac:dyDescent="0.3">
      <c r="N138" s="5"/>
    </row>
    <row r="139" spans="14:14" s="2" customFormat="1" x14ac:dyDescent="0.3">
      <c r="N139" s="5"/>
    </row>
    <row r="140" spans="14:14" s="2" customFormat="1" x14ac:dyDescent="0.3">
      <c r="N140" s="5"/>
    </row>
    <row r="141" spans="14:14" s="2" customFormat="1" x14ac:dyDescent="0.3">
      <c r="N141" s="5"/>
    </row>
    <row r="142" spans="14:14" s="2" customFormat="1" x14ac:dyDescent="0.3">
      <c r="N142" s="5"/>
    </row>
    <row r="143" spans="14:14" s="2" customFormat="1" x14ac:dyDescent="0.3">
      <c r="N143" s="5"/>
    </row>
    <row r="144" spans="14:14" s="2" customFormat="1" x14ac:dyDescent="0.3">
      <c r="N144" s="5"/>
    </row>
    <row r="145" spans="14:14" s="2" customFormat="1" x14ac:dyDescent="0.3">
      <c r="N145" s="5"/>
    </row>
    <row r="146" spans="14:14" s="2" customFormat="1" x14ac:dyDescent="0.3">
      <c r="N146" s="5"/>
    </row>
    <row r="147" spans="14:14" s="2" customFormat="1" x14ac:dyDescent="0.3">
      <c r="N147" s="5"/>
    </row>
    <row r="148" spans="14:14" s="2" customFormat="1" x14ac:dyDescent="0.3">
      <c r="N148" s="5"/>
    </row>
    <row r="149" spans="14:14" s="2" customFormat="1" x14ac:dyDescent="0.3">
      <c r="N149" s="5"/>
    </row>
    <row r="150" spans="14:14" s="2" customFormat="1" x14ac:dyDescent="0.3">
      <c r="N150" s="5"/>
    </row>
    <row r="151" spans="14:14" s="2" customFormat="1" x14ac:dyDescent="0.3">
      <c r="N151" s="5"/>
    </row>
    <row r="152" spans="14:14" s="2" customFormat="1" x14ac:dyDescent="0.3">
      <c r="N152" s="5"/>
    </row>
    <row r="153" spans="14:14" s="2" customFormat="1" x14ac:dyDescent="0.3">
      <c r="N153" s="5"/>
    </row>
    <row r="154" spans="14:14" s="2" customFormat="1" x14ac:dyDescent="0.3">
      <c r="N154" s="5"/>
    </row>
    <row r="155" spans="14:14" s="2" customFormat="1" x14ac:dyDescent="0.3">
      <c r="N155" s="5"/>
    </row>
    <row r="156" spans="14:14" s="2" customFormat="1" x14ac:dyDescent="0.3">
      <c r="N156" s="5"/>
    </row>
    <row r="157" spans="14:14" s="2" customFormat="1" x14ac:dyDescent="0.3">
      <c r="N157" s="5"/>
    </row>
    <row r="158" spans="14:14" s="2" customFormat="1" x14ac:dyDescent="0.3">
      <c r="N158" s="5"/>
    </row>
    <row r="159" spans="14:14" s="2" customFormat="1" x14ac:dyDescent="0.3">
      <c r="N159" s="5"/>
    </row>
    <row r="160" spans="14:14" s="2" customFormat="1" x14ac:dyDescent="0.3">
      <c r="N160" s="5"/>
    </row>
    <row r="161" spans="14:14" s="2" customFormat="1" x14ac:dyDescent="0.3">
      <c r="N161" s="5"/>
    </row>
    <row r="162" spans="14:14" s="2" customFormat="1" x14ac:dyDescent="0.3">
      <c r="N162" s="5"/>
    </row>
    <row r="163" spans="14:14" s="2" customFormat="1" x14ac:dyDescent="0.3">
      <c r="N163" s="5"/>
    </row>
    <row r="164" spans="14:14" s="2" customFormat="1" x14ac:dyDescent="0.3">
      <c r="N164" s="5"/>
    </row>
    <row r="165" spans="14:14" s="2" customFormat="1" x14ac:dyDescent="0.3">
      <c r="N165" s="5"/>
    </row>
    <row r="166" spans="14:14" s="2" customFormat="1" x14ac:dyDescent="0.3">
      <c r="N166" s="5"/>
    </row>
    <row r="167" spans="14:14" s="2" customFormat="1" x14ac:dyDescent="0.3">
      <c r="N167" s="5"/>
    </row>
    <row r="168" spans="14:14" s="2" customFormat="1" x14ac:dyDescent="0.3">
      <c r="N168" s="5"/>
    </row>
    <row r="169" spans="14:14" s="2" customFormat="1" x14ac:dyDescent="0.3">
      <c r="N169" s="5"/>
    </row>
    <row r="170" spans="14:14" s="2" customFormat="1" x14ac:dyDescent="0.3">
      <c r="N170" s="5"/>
    </row>
    <row r="171" spans="14:14" s="2" customFormat="1" x14ac:dyDescent="0.3">
      <c r="N171" s="5"/>
    </row>
    <row r="172" spans="14:14" s="2" customFormat="1" x14ac:dyDescent="0.3">
      <c r="N172" s="5"/>
    </row>
    <row r="173" spans="14:14" s="2" customFormat="1" x14ac:dyDescent="0.3">
      <c r="N173" s="5"/>
    </row>
    <row r="174" spans="14:14" s="2" customFormat="1" x14ac:dyDescent="0.3">
      <c r="N174" s="5"/>
    </row>
    <row r="175" spans="14:14" s="2" customFormat="1" x14ac:dyDescent="0.3">
      <c r="N175" s="5"/>
    </row>
    <row r="176" spans="14:14" s="2" customFormat="1" x14ac:dyDescent="0.3">
      <c r="N176" s="5"/>
    </row>
    <row r="177" spans="14:14" s="2" customFormat="1" x14ac:dyDescent="0.3">
      <c r="N177" s="5"/>
    </row>
    <row r="178" spans="14:14" s="2" customFormat="1" x14ac:dyDescent="0.3">
      <c r="N178" s="5"/>
    </row>
    <row r="179" spans="14:14" s="2" customFormat="1" x14ac:dyDescent="0.3">
      <c r="N179" s="5"/>
    </row>
    <row r="180" spans="14:14" s="2" customFormat="1" x14ac:dyDescent="0.3">
      <c r="N180" s="5"/>
    </row>
    <row r="181" spans="14:14" s="2" customFormat="1" x14ac:dyDescent="0.3">
      <c r="N181" s="5"/>
    </row>
    <row r="182" spans="14:14" s="2" customFormat="1" x14ac:dyDescent="0.3">
      <c r="N182" s="5"/>
    </row>
    <row r="183" spans="14:14" s="2" customFormat="1" x14ac:dyDescent="0.3">
      <c r="N183" s="5"/>
    </row>
    <row r="184" spans="14:14" s="2" customFormat="1" x14ac:dyDescent="0.3">
      <c r="N184" s="5"/>
    </row>
    <row r="185" spans="14:14" s="2" customFormat="1" x14ac:dyDescent="0.3">
      <c r="N185" s="5"/>
    </row>
    <row r="186" spans="14:14" s="2" customFormat="1" x14ac:dyDescent="0.3">
      <c r="N186" s="5"/>
    </row>
    <row r="187" spans="14:14" s="2" customFormat="1" x14ac:dyDescent="0.3">
      <c r="N187" s="5"/>
    </row>
    <row r="188" spans="14:14" s="2" customFormat="1" x14ac:dyDescent="0.3">
      <c r="N188" s="5"/>
    </row>
    <row r="189" spans="14:14" s="2" customFormat="1" x14ac:dyDescent="0.3">
      <c r="N189" s="5"/>
    </row>
    <row r="190" spans="14:14" s="2" customFormat="1" x14ac:dyDescent="0.3">
      <c r="N190" s="5"/>
    </row>
    <row r="191" spans="14:14" s="2" customFormat="1" x14ac:dyDescent="0.3">
      <c r="N191" s="5"/>
    </row>
    <row r="192" spans="14:14" s="2" customFormat="1" x14ac:dyDescent="0.3">
      <c r="N192" s="5"/>
    </row>
    <row r="193" spans="14:14" s="2" customFormat="1" x14ac:dyDescent="0.3">
      <c r="N193" s="5"/>
    </row>
    <row r="194" spans="14:14" s="2" customFormat="1" x14ac:dyDescent="0.3">
      <c r="N194" s="5"/>
    </row>
    <row r="195" spans="14:14" s="2" customFormat="1" x14ac:dyDescent="0.3">
      <c r="N195" s="5"/>
    </row>
    <row r="196" spans="14:14" s="2" customFormat="1" x14ac:dyDescent="0.3">
      <c r="N196" s="5"/>
    </row>
    <row r="197" spans="14:14" s="2" customFormat="1" x14ac:dyDescent="0.3">
      <c r="N197" s="5"/>
    </row>
    <row r="198" spans="14:14" s="2" customFormat="1" x14ac:dyDescent="0.3">
      <c r="N198" s="5"/>
    </row>
    <row r="199" spans="14:14" s="2" customFormat="1" x14ac:dyDescent="0.3">
      <c r="N199" s="5"/>
    </row>
    <row r="200" spans="14:14" s="2" customFormat="1" x14ac:dyDescent="0.3">
      <c r="N200" s="5"/>
    </row>
    <row r="201" spans="14:14" s="2" customFormat="1" x14ac:dyDescent="0.3">
      <c r="N201" s="5"/>
    </row>
    <row r="202" spans="14:14" s="2" customFormat="1" x14ac:dyDescent="0.3">
      <c r="N202" s="5"/>
    </row>
    <row r="203" spans="14:14" s="2" customFormat="1" x14ac:dyDescent="0.3">
      <c r="N203" s="5"/>
    </row>
    <row r="204" spans="14:14" s="2" customFormat="1" x14ac:dyDescent="0.3">
      <c r="N204" s="5"/>
    </row>
    <row r="205" spans="14:14" s="2" customFormat="1" x14ac:dyDescent="0.3">
      <c r="N205" s="5"/>
    </row>
    <row r="206" spans="14:14" s="2" customFormat="1" x14ac:dyDescent="0.3">
      <c r="N206" s="5"/>
    </row>
    <row r="207" spans="14:14" s="2" customFormat="1" x14ac:dyDescent="0.3">
      <c r="N207" s="5"/>
    </row>
    <row r="208" spans="14:14" s="2" customFormat="1" x14ac:dyDescent="0.3">
      <c r="N208" s="5"/>
    </row>
    <row r="209" spans="10:14" s="2" customFormat="1" x14ac:dyDescent="0.3">
      <c r="N209" s="5"/>
    </row>
    <row r="210" spans="10:14" x14ac:dyDescent="0.3">
      <c r="J210" s="2"/>
      <c r="K210" s="2"/>
      <c r="L210" s="2"/>
      <c r="M210" s="2"/>
    </row>
    <row r="211" spans="10:14" x14ac:dyDescent="0.3">
      <c r="J211" s="2"/>
      <c r="K211" s="2"/>
      <c r="L211" s="2"/>
      <c r="M211" s="2"/>
    </row>
    <row r="212" spans="10:14" x14ac:dyDescent="0.3">
      <c r="J212" s="2"/>
      <c r="K212" s="2"/>
      <c r="L212" s="2"/>
      <c r="M212" s="2"/>
    </row>
    <row r="213" spans="10:14" x14ac:dyDescent="0.3">
      <c r="J213" s="2"/>
      <c r="K213" s="2"/>
      <c r="L213" s="2"/>
      <c r="M213" s="2"/>
    </row>
    <row r="214" spans="10:14" x14ac:dyDescent="0.3">
      <c r="J214" s="2"/>
      <c r="K214" s="2"/>
      <c r="L214" s="2"/>
      <c r="M214" s="2"/>
    </row>
    <row r="215" spans="10:14" x14ac:dyDescent="0.3">
      <c r="J215" s="2"/>
      <c r="K215" s="2"/>
      <c r="L215" s="2"/>
      <c r="M215" s="2"/>
    </row>
    <row r="216" spans="10:14" x14ac:dyDescent="0.3">
      <c r="J216" s="2"/>
      <c r="K216" s="2"/>
      <c r="L216" s="2"/>
      <c r="M216" s="2"/>
    </row>
    <row r="217" spans="10:14" x14ac:dyDescent="0.3">
      <c r="J217" s="2"/>
      <c r="K217" s="2"/>
      <c r="L217" s="2"/>
      <c r="M217" s="2"/>
    </row>
    <row r="218" spans="10:14" x14ac:dyDescent="0.3">
      <c r="J218" s="2"/>
      <c r="K218" s="2"/>
      <c r="L218" s="2"/>
      <c r="M218" s="2"/>
    </row>
    <row r="219" spans="10:14" x14ac:dyDescent="0.3">
      <c r="J219" s="2"/>
      <c r="K219" s="2"/>
      <c r="L219" s="2"/>
      <c r="M219" s="2"/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87"/>
  <sheetViews>
    <sheetView workbookViewId="0">
      <selection activeCell="E19" sqref="E19"/>
    </sheetView>
  </sheetViews>
  <sheetFormatPr defaultRowHeight="14.4" x14ac:dyDescent="0.3"/>
  <cols>
    <col min="3" max="4" width="8.88671875" style="2"/>
  </cols>
  <sheetData>
    <row r="1" spans="2:7" s="2" customFormat="1" x14ac:dyDescent="0.3"/>
    <row r="2" spans="2:7" s="2" customFormat="1" x14ac:dyDescent="0.3">
      <c r="B2" s="3" t="s">
        <v>35</v>
      </c>
    </row>
    <row r="3" spans="2:7" s="2" customFormat="1" x14ac:dyDescent="0.3">
      <c r="B3" s="3" t="s">
        <v>6</v>
      </c>
    </row>
    <row r="4" spans="2:7" s="2" customFormat="1" x14ac:dyDescent="0.3">
      <c r="B4" s="3" t="s">
        <v>36</v>
      </c>
    </row>
    <row r="5" spans="2:7" s="2" customFormat="1" x14ac:dyDescent="0.3">
      <c r="B5" s="3" t="s">
        <v>37</v>
      </c>
    </row>
    <row r="6" spans="2:7" s="2" customFormat="1" x14ac:dyDescent="0.3">
      <c r="B6" s="3" t="s">
        <v>29</v>
      </c>
    </row>
    <row r="7" spans="2:7" s="2" customFormat="1" x14ac:dyDescent="0.3">
      <c r="B7" s="3" t="s">
        <v>0</v>
      </c>
    </row>
    <row r="8" spans="2:7" s="2" customFormat="1" x14ac:dyDescent="0.3">
      <c r="B8" s="3" t="s">
        <v>38</v>
      </c>
    </row>
    <row r="9" spans="2:7" s="2" customFormat="1" x14ac:dyDescent="0.3">
      <c r="B9" s="3" t="s">
        <v>39</v>
      </c>
    </row>
    <row r="10" spans="2:7" s="2" customFormat="1" x14ac:dyDescent="0.3">
      <c r="B10" s="3" t="s">
        <v>1</v>
      </c>
    </row>
    <row r="11" spans="2:7" s="2" customFormat="1" x14ac:dyDescent="0.3">
      <c r="B11" s="3" t="s">
        <v>40</v>
      </c>
      <c r="G11" s="2" t="s">
        <v>42</v>
      </c>
    </row>
    <row r="13" spans="2:7" x14ac:dyDescent="0.3">
      <c r="B13" s="3" t="s">
        <v>41</v>
      </c>
    </row>
    <row r="17" spans="3:5" x14ac:dyDescent="0.3">
      <c r="C17" s="8"/>
      <c r="D17" s="8" t="s">
        <v>34</v>
      </c>
      <c r="E17" s="8" t="s">
        <v>14</v>
      </c>
    </row>
    <row r="18" spans="3:5" x14ac:dyDescent="0.3">
      <c r="C18" s="8" t="s">
        <v>63</v>
      </c>
      <c r="D18" s="8" t="s">
        <v>2</v>
      </c>
      <c r="E18" s="8" t="s">
        <v>2</v>
      </c>
    </row>
    <row r="19" spans="3:5" x14ac:dyDescent="0.3">
      <c r="C19" s="2">
        <v>0</v>
      </c>
      <c r="D19" s="2">
        <v>371.86</v>
      </c>
      <c r="E19">
        <f>D19-194.82</f>
        <v>177.04000000000002</v>
      </c>
    </row>
    <row r="20" spans="3:5" x14ac:dyDescent="0.3">
      <c r="C20" s="2">
        <v>0.25</v>
      </c>
      <c r="D20" s="2">
        <v>371.85</v>
      </c>
      <c r="E20" s="2">
        <f t="shared" ref="E20:E83" si="0">D20-194.82</f>
        <v>177.03000000000003</v>
      </c>
    </row>
    <row r="21" spans="3:5" x14ac:dyDescent="0.3">
      <c r="C21" s="2">
        <v>0.5</v>
      </c>
      <c r="D21" s="2">
        <v>371.81</v>
      </c>
      <c r="E21" s="2">
        <f t="shared" si="0"/>
        <v>176.99</v>
      </c>
    </row>
    <row r="22" spans="3:5" x14ac:dyDescent="0.3">
      <c r="C22" s="2">
        <v>0.75</v>
      </c>
      <c r="D22" s="2">
        <v>371.8</v>
      </c>
      <c r="E22" s="2">
        <f t="shared" si="0"/>
        <v>176.98000000000002</v>
      </c>
    </row>
    <row r="23" spans="3:5" x14ac:dyDescent="0.3">
      <c r="C23" s="2">
        <v>1</v>
      </c>
      <c r="D23" s="2">
        <v>371.8</v>
      </c>
      <c r="E23" s="2">
        <f t="shared" si="0"/>
        <v>176.98000000000002</v>
      </c>
    </row>
    <row r="24" spans="3:5" x14ac:dyDescent="0.3">
      <c r="C24" s="2">
        <v>1.25</v>
      </c>
      <c r="D24" s="2">
        <v>371.75</v>
      </c>
      <c r="E24" s="2">
        <f t="shared" si="0"/>
        <v>176.93</v>
      </c>
    </row>
    <row r="25" spans="3:5" x14ac:dyDescent="0.3">
      <c r="C25" s="2">
        <v>1.5</v>
      </c>
      <c r="D25" s="2">
        <v>371.72</v>
      </c>
      <c r="E25" s="2">
        <f t="shared" si="0"/>
        <v>176.90000000000003</v>
      </c>
    </row>
    <row r="26" spans="3:5" x14ac:dyDescent="0.3">
      <c r="C26" s="2">
        <v>1.75</v>
      </c>
      <c r="D26" s="2">
        <v>371.7</v>
      </c>
      <c r="E26" s="2">
        <f t="shared" si="0"/>
        <v>176.88</v>
      </c>
    </row>
    <row r="27" spans="3:5" x14ac:dyDescent="0.3">
      <c r="C27" s="2">
        <v>2</v>
      </c>
      <c r="D27" s="2">
        <v>371.66</v>
      </c>
      <c r="E27" s="2">
        <f t="shared" si="0"/>
        <v>176.84000000000003</v>
      </c>
    </row>
    <row r="28" spans="3:5" x14ac:dyDescent="0.3">
      <c r="C28" s="2">
        <v>2.25</v>
      </c>
      <c r="D28" s="2">
        <v>371.59</v>
      </c>
      <c r="E28" s="2">
        <f t="shared" si="0"/>
        <v>176.76999999999998</v>
      </c>
    </row>
    <row r="29" spans="3:5" x14ac:dyDescent="0.3">
      <c r="C29" s="2">
        <v>2.5</v>
      </c>
      <c r="D29" s="2">
        <v>371.6</v>
      </c>
      <c r="E29" s="2">
        <f t="shared" si="0"/>
        <v>176.78000000000003</v>
      </c>
    </row>
    <row r="30" spans="3:5" x14ac:dyDescent="0.3">
      <c r="C30" s="2">
        <v>2.75</v>
      </c>
      <c r="D30" s="2">
        <v>371.59</v>
      </c>
      <c r="E30" s="2">
        <f t="shared" si="0"/>
        <v>176.76999999999998</v>
      </c>
    </row>
    <row r="31" spans="3:5" x14ac:dyDescent="0.3">
      <c r="C31" s="2">
        <v>3</v>
      </c>
      <c r="D31" s="2">
        <v>371.54</v>
      </c>
      <c r="E31" s="2">
        <f t="shared" si="0"/>
        <v>176.72000000000003</v>
      </c>
    </row>
    <row r="32" spans="3:5" x14ac:dyDescent="0.3">
      <c r="C32" s="2">
        <v>3.25</v>
      </c>
      <c r="D32" s="2">
        <v>371.54</v>
      </c>
      <c r="E32" s="2">
        <f t="shared" si="0"/>
        <v>176.72000000000003</v>
      </c>
    </row>
    <row r="33" spans="3:5" x14ac:dyDescent="0.3">
      <c r="C33" s="2">
        <v>3.5</v>
      </c>
      <c r="D33" s="2">
        <v>371.48</v>
      </c>
      <c r="E33" s="2">
        <f t="shared" si="0"/>
        <v>176.66000000000003</v>
      </c>
    </row>
    <row r="34" spans="3:5" x14ac:dyDescent="0.3">
      <c r="C34" s="2">
        <v>3.75</v>
      </c>
      <c r="D34" s="2">
        <v>371.45</v>
      </c>
      <c r="E34" s="2">
        <f t="shared" si="0"/>
        <v>176.63</v>
      </c>
    </row>
    <row r="35" spans="3:5" x14ac:dyDescent="0.3">
      <c r="C35" s="2">
        <v>4</v>
      </c>
      <c r="D35" s="2">
        <v>371.4</v>
      </c>
      <c r="E35" s="2">
        <f t="shared" si="0"/>
        <v>176.57999999999998</v>
      </c>
    </row>
    <row r="36" spans="3:5" x14ac:dyDescent="0.3">
      <c r="C36" s="2">
        <v>4.25</v>
      </c>
      <c r="D36" s="2">
        <v>371.41</v>
      </c>
      <c r="E36" s="2">
        <f t="shared" si="0"/>
        <v>176.59000000000003</v>
      </c>
    </row>
    <row r="37" spans="3:5" x14ac:dyDescent="0.3">
      <c r="C37" s="2">
        <v>4.5</v>
      </c>
      <c r="D37" s="2">
        <v>371.39</v>
      </c>
      <c r="E37" s="2">
        <f t="shared" si="0"/>
        <v>176.57</v>
      </c>
    </row>
    <row r="38" spans="3:5" x14ac:dyDescent="0.3">
      <c r="C38" s="2">
        <v>4.75</v>
      </c>
      <c r="D38" s="2">
        <v>371.37</v>
      </c>
      <c r="E38" s="2">
        <f t="shared" si="0"/>
        <v>176.55</v>
      </c>
    </row>
    <row r="39" spans="3:5" x14ac:dyDescent="0.3">
      <c r="C39" s="2">
        <v>5</v>
      </c>
      <c r="D39" s="2">
        <v>371.35</v>
      </c>
      <c r="E39" s="2">
        <f t="shared" si="0"/>
        <v>176.53000000000003</v>
      </c>
    </row>
    <row r="40" spans="3:5" x14ac:dyDescent="0.3">
      <c r="C40" s="2">
        <v>5.25</v>
      </c>
      <c r="D40" s="2">
        <v>371.31</v>
      </c>
      <c r="E40" s="2">
        <f t="shared" si="0"/>
        <v>176.49</v>
      </c>
    </row>
    <row r="41" spans="3:5" x14ac:dyDescent="0.3">
      <c r="C41" s="2">
        <v>5.5</v>
      </c>
      <c r="D41" s="2">
        <v>371.28</v>
      </c>
      <c r="E41" s="2">
        <f t="shared" si="0"/>
        <v>176.45999999999998</v>
      </c>
    </row>
    <row r="42" spans="3:5" x14ac:dyDescent="0.3">
      <c r="C42" s="2">
        <v>5.75</v>
      </c>
      <c r="D42" s="2">
        <v>371.27</v>
      </c>
      <c r="E42" s="2">
        <f t="shared" si="0"/>
        <v>176.45</v>
      </c>
    </row>
    <row r="43" spans="3:5" x14ac:dyDescent="0.3">
      <c r="C43" s="2">
        <v>6</v>
      </c>
      <c r="D43" s="2">
        <v>371.23</v>
      </c>
      <c r="E43" s="2">
        <f t="shared" si="0"/>
        <v>176.41000000000003</v>
      </c>
    </row>
    <row r="44" spans="3:5" x14ac:dyDescent="0.3">
      <c r="C44" s="2">
        <v>6.25</v>
      </c>
      <c r="D44" s="2">
        <v>371.22</v>
      </c>
      <c r="E44" s="2">
        <f t="shared" si="0"/>
        <v>176.40000000000003</v>
      </c>
    </row>
    <row r="45" spans="3:5" x14ac:dyDescent="0.3">
      <c r="C45" s="2">
        <v>6.5</v>
      </c>
      <c r="D45" s="2">
        <v>371.2</v>
      </c>
      <c r="E45" s="2">
        <f t="shared" si="0"/>
        <v>176.38</v>
      </c>
    </row>
    <row r="46" spans="3:5" x14ac:dyDescent="0.3">
      <c r="C46" s="2">
        <v>6.75</v>
      </c>
      <c r="D46" s="2">
        <v>371.15</v>
      </c>
      <c r="E46" s="2">
        <f t="shared" si="0"/>
        <v>176.32999999999998</v>
      </c>
    </row>
    <row r="47" spans="3:5" x14ac:dyDescent="0.3">
      <c r="C47" s="2">
        <v>7</v>
      </c>
      <c r="D47" s="2">
        <v>371.13</v>
      </c>
      <c r="E47" s="2">
        <f t="shared" si="0"/>
        <v>176.31</v>
      </c>
    </row>
    <row r="48" spans="3:5" x14ac:dyDescent="0.3">
      <c r="C48" s="2">
        <v>7.25</v>
      </c>
      <c r="D48" s="2">
        <v>371.1</v>
      </c>
      <c r="E48" s="2">
        <f t="shared" si="0"/>
        <v>176.28000000000003</v>
      </c>
    </row>
    <row r="49" spans="3:5" x14ac:dyDescent="0.3">
      <c r="C49" s="2">
        <v>7.5</v>
      </c>
      <c r="D49" s="2">
        <v>371.06</v>
      </c>
      <c r="E49" s="2">
        <f t="shared" si="0"/>
        <v>176.24</v>
      </c>
    </row>
    <row r="50" spans="3:5" x14ac:dyDescent="0.3">
      <c r="C50" s="2">
        <v>7.75</v>
      </c>
      <c r="D50" s="2">
        <v>371.02</v>
      </c>
      <c r="E50" s="2">
        <f t="shared" si="0"/>
        <v>176.2</v>
      </c>
    </row>
    <row r="51" spans="3:5" x14ac:dyDescent="0.3">
      <c r="C51" s="2">
        <v>8</v>
      </c>
      <c r="D51" s="2">
        <v>371.03</v>
      </c>
      <c r="E51" s="2">
        <f t="shared" si="0"/>
        <v>176.20999999999998</v>
      </c>
    </row>
    <row r="52" spans="3:5" x14ac:dyDescent="0.3">
      <c r="C52" s="2">
        <v>8.25</v>
      </c>
      <c r="D52" s="2">
        <v>371.01</v>
      </c>
      <c r="E52" s="2">
        <f t="shared" si="0"/>
        <v>176.19</v>
      </c>
    </row>
    <row r="53" spans="3:5" x14ac:dyDescent="0.3">
      <c r="C53" s="2">
        <v>8.5</v>
      </c>
      <c r="D53" s="2">
        <v>370.99</v>
      </c>
      <c r="E53" s="2">
        <f t="shared" si="0"/>
        <v>176.17000000000002</v>
      </c>
    </row>
    <row r="54" spans="3:5" x14ac:dyDescent="0.3">
      <c r="C54" s="2">
        <v>8.75</v>
      </c>
      <c r="D54" s="2">
        <v>370.98</v>
      </c>
      <c r="E54" s="2">
        <f t="shared" si="0"/>
        <v>176.16000000000003</v>
      </c>
    </row>
    <row r="55" spans="3:5" x14ac:dyDescent="0.3">
      <c r="C55" s="2">
        <v>9</v>
      </c>
      <c r="D55" s="2">
        <v>370.97</v>
      </c>
      <c r="E55" s="2">
        <f t="shared" si="0"/>
        <v>176.15000000000003</v>
      </c>
    </row>
    <row r="56" spans="3:5" x14ac:dyDescent="0.3">
      <c r="C56" s="2">
        <v>9.25</v>
      </c>
      <c r="D56" s="2">
        <v>370.95</v>
      </c>
      <c r="E56" s="2">
        <f t="shared" si="0"/>
        <v>176.13</v>
      </c>
    </row>
    <row r="57" spans="3:5" x14ac:dyDescent="0.3">
      <c r="C57" s="2">
        <v>9.5</v>
      </c>
      <c r="D57" s="2">
        <v>370.92</v>
      </c>
      <c r="E57" s="2">
        <f t="shared" si="0"/>
        <v>176.10000000000002</v>
      </c>
    </row>
    <row r="58" spans="3:5" x14ac:dyDescent="0.3">
      <c r="C58" s="2">
        <v>9.75</v>
      </c>
      <c r="D58" s="2">
        <v>370.89</v>
      </c>
      <c r="E58" s="2">
        <f t="shared" si="0"/>
        <v>176.07</v>
      </c>
    </row>
    <row r="59" spans="3:5" x14ac:dyDescent="0.3">
      <c r="C59" s="2">
        <v>10</v>
      </c>
      <c r="D59" s="2">
        <v>370.81</v>
      </c>
      <c r="E59" s="2">
        <f t="shared" si="0"/>
        <v>175.99</v>
      </c>
    </row>
    <row r="60" spans="3:5" x14ac:dyDescent="0.3">
      <c r="C60" s="2">
        <v>10.25</v>
      </c>
      <c r="D60" s="2">
        <v>370.79</v>
      </c>
      <c r="E60" s="2">
        <f t="shared" si="0"/>
        <v>175.97000000000003</v>
      </c>
    </row>
    <row r="61" spans="3:5" x14ac:dyDescent="0.3">
      <c r="C61" s="2">
        <v>10.5</v>
      </c>
      <c r="D61" s="2">
        <v>370.77</v>
      </c>
      <c r="E61" s="2">
        <f t="shared" si="0"/>
        <v>175.95</v>
      </c>
    </row>
    <row r="62" spans="3:5" x14ac:dyDescent="0.3">
      <c r="C62" s="2">
        <v>10.75</v>
      </c>
      <c r="D62" s="2">
        <v>370.75</v>
      </c>
      <c r="E62" s="2">
        <f t="shared" si="0"/>
        <v>175.93</v>
      </c>
    </row>
    <row r="63" spans="3:5" x14ac:dyDescent="0.3">
      <c r="C63" s="2">
        <v>11</v>
      </c>
      <c r="D63" s="2">
        <v>370.71</v>
      </c>
      <c r="E63" s="2">
        <f t="shared" si="0"/>
        <v>175.89</v>
      </c>
    </row>
    <row r="64" spans="3:5" x14ac:dyDescent="0.3">
      <c r="C64" s="2">
        <v>11.25</v>
      </c>
      <c r="D64" s="2">
        <v>370.7</v>
      </c>
      <c r="E64" s="2">
        <f t="shared" si="0"/>
        <v>175.88</v>
      </c>
    </row>
    <row r="65" spans="3:5" x14ac:dyDescent="0.3">
      <c r="C65" s="2">
        <v>11.5</v>
      </c>
      <c r="D65" s="2">
        <v>370.67</v>
      </c>
      <c r="E65" s="2">
        <f t="shared" si="0"/>
        <v>175.85000000000002</v>
      </c>
    </row>
    <row r="66" spans="3:5" x14ac:dyDescent="0.3">
      <c r="C66" s="2">
        <v>11.75</v>
      </c>
      <c r="D66" s="2">
        <v>370.62</v>
      </c>
      <c r="E66" s="2">
        <f t="shared" si="0"/>
        <v>175.8</v>
      </c>
    </row>
    <row r="67" spans="3:5" x14ac:dyDescent="0.3">
      <c r="C67" s="2">
        <v>12</v>
      </c>
      <c r="D67" s="2">
        <v>370.57</v>
      </c>
      <c r="E67" s="2">
        <f t="shared" si="0"/>
        <v>175.75</v>
      </c>
    </row>
    <row r="68" spans="3:5" x14ac:dyDescent="0.3">
      <c r="C68" s="2">
        <v>12.25</v>
      </c>
      <c r="D68" s="2">
        <v>370.55</v>
      </c>
      <c r="E68" s="2">
        <f t="shared" si="0"/>
        <v>175.73000000000002</v>
      </c>
    </row>
    <row r="69" spans="3:5" x14ac:dyDescent="0.3">
      <c r="C69" s="2">
        <v>12.5</v>
      </c>
      <c r="D69" s="2">
        <v>370.53</v>
      </c>
      <c r="E69" s="2">
        <f t="shared" si="0"/>
        <v>175.70999999999998</v>
      </c>
    </row>
    <row r="70" spans="3:5" x14ac:dyDescent="0.3">
      <c r="C70" s="2">
        <v>12.75</v>
      </c>
      <c r="D70" s="2">
        <v>370.51</v>
      </c>
      <c r="E70" s="2">
        <f t="shared" si="0"/>
        <v>175.69</v>
      </c>
    </row>
    <row r="71" spans="3:5" x14ac:dyDescent="0.3">
      <c r="C71" s="2">
        <v>13</v>
      </c>
      <c r="D71" s="2">
        <v>370.47</v>
      </c>
      <c r="E71" s="2">
        <f t="shared" si="0"/>
        <v>175.65000000000003</v>
      </c>
    </row>
    <row r="72" spans="3:5" x14ac:dyDescent="0.3">
      <c r="C72" s="2">
        <v>13.25</v>
      </c>
      <c r="D72" s="2">
        <v>370.41</v>
      </c>
      <c r="E72" s="2">
        <f t="shared" si="0"/>
        <v>175.59000000000003</v>
      </c>
    </row>
    <row r="73" spans="3:5" x14ac:dyDescent="0.3">
      <c r="C73" s="2">
        <v>13.5</v>
      </c>
      <c r="D73" s="2">
        <v>370.43</v>
      </c>
      <c r="E73" s="2">
        <f t="shared" si="0"/>
        <v>175.61</v>
      </c>
    </row>
    <row r="74" spans="3:5" x14ac:dyDescent="0.3">
      <c r="C74" s="2">
        <v>13.75</v>
      </c>
      <c r="D74" s="2">
        <v>370.39</v>
      </c>
      <c r="E74" s="2">
        <f t="shared" si="0"/>
        <v>175.57</v>
      </c>
    </row>
    <row r="75" spans="3:5" x14ac:dyDescent="0.3">
      <c r="C75" s="2">
        <v>14</v>
      </c>
      <c r="D75" s="2">
        <v>370.37</v>
      </c>
      <c r="E75" s="2">
        <f t="shared" si="0"/>
        <v>175.55</v>
      </c>
    </row>
    <row r="76" spans="3:5" x14ac:dyDescent="0.3">
      <c r="C76" s="2">
        <v>14.25</v>
      </c>
      <c r="D76" s="2">
        <v>370.31</v>
      </c>
      <c r="E76" s="2">
        <f t="shared" si="0"/>
        <v>175.49</v>
      </c>
    </row>
    <row r="77" spans="3:5" x14ac:dyDescent="0.3">
      <c r="C77" s="2">
        <v>14.5</v>
      </c>
      <c r="D77" s="2">
        <v>370.3</v>
      </c>
      <c r="E77" s="2">
        <f t="shared" si="0"/>
        <v>175.48000000000002</v>
      </c>
    </row>
    <row r="78" spans="3:5" x14ac:dyDescent="0.3">
      <c r="C78" s="2">
        <v>14.75</v>
      </c>
      <c r="D78" s="2">
        <v>370.26</v>
      </c>
      <c r="E78" s="2">
        <f t="shared" si="0"/>
        <v>175.44</v>
      </c>
    </row>
    <row r="79" spans="3:5" x14ac:dyDescent="0.3">
      <c r="C79" s="2">
        <v>15</v>
      </c>
      <c r="D79" s="2">
        <v>370.24</v>
      </c>
      <c r="E79" s="2">
        <f t="shared" si="0"/>
        <v>175.42000000000002</v>
      </c>
    </row>
    <row r="80" spans="3:5" x14ac:dyDescent="0.3">
      <c r="C80" s="2">
        <v>15.25</v>
      </c>
      <c r="D80" s="2">
        <v>370.25</v>
      </c>
      <c r="E80" s="2">
        <f t="shared" si="0"/>
        <v>175.43</v>
      </c>
    </row>
    <row r="81" spans="3:9" x14ac:dyDescent="0.3">
      <c r="C81" s="2">
        <v>15.5</v>
      </c>
      <c r="D81" s="2">
        <v>370.22</v>
      </c>
      <c r="E81" s="2">
        <f t="shared" si="0"/>
        <v>175.40000000000003</v>
      </c>
    </row>
    <row r="82" spans="3:9" x14ac:dyDescent="0.3">
      <c r="C82" s="2">
        <v>15.75</v>
      </c>
      <c r="D82" s="2">
        <v>370.19</v>
      </c>
      <c r="E82" s="2">
        <f t="shared" si="0"/>
        <v>175.37</v>
      </c>
    </row>
    <row r="83" spans="3:9" x14ac:dyDescent="0.3">
      <c r="C83" s="2">
        <v>16</v>
      </c>
      <c r="D83" s="2">
        <v>370.16</v>
      </c>
      <c r="E83" s="2">
        <f t="shared" si="0"/>
        <v>175.34000000000003</v>
      </c>
    </row>
    <row r="84" spans="3:9" x14ac:dyDescent="0.3">
      <c r="C84" s="2">
        <v>16.25</v>
      </c>
      <c r="D84" s="2">
        <v>370.14</v>
      </c>
      <c r="E84" s="2">
        <f t="shared" ref="E84:E147" si="1">D84-194.82</f>
        <v>175.32</v>
      </c>
    </row>
    <row r="85" spans="3:9" x14ac:dyDescent="0.3">
      <c r="C85" s="2">
        <v>16.5</v>
      </c>
      <c r="D85" s="2">
        <v>370.13</v>
      </c>
      <c r="E85" s="2">
        <f t="shared" si="1"/>
        <v>175.31</v>
      </c>
    </row>
    <row r="86" spans="3:9" x14ac:dyDescent="0.3">
      <c r="C86" s="2">
        <v>16.75</v>
      </c>
      <c r="D86" s="2">
        <v>370.07</v>
      </c>
      <c r="E86" s="2">
        <f t="shared" si="1"/>
        <v>175.25</v>
      </c>
    </row>
    <row r="87" spans="3:9" x14ac:dyDescent="0.3">
      <c r="C87" s="2">
        <v>17</v>
      </c>
      <c r="D87" s="2">
        <v>370.07</v>
      </c>
      <c r="E87" s="2">
        <f t="shared" si="1"/>
        <v>175.25</v>
      </c>
    </row>
    <row r="88" spans="3:9" x14ac:dyDescent="0.3">
      <c r="C88" s="2">
        <v>17.25</v>
      </c>
      <c r="D88" s="2">
        <v>370.01</v>
      </c>
      <c r="E88" s="2">
        <f t="shared" si="1"/>
        <v>175.19</v>
      </c>
    </row>
    <row r="89" spans="3:9" x14ac:dyDescent="0.3">
      <c r="C89" s="2">
        <v>17.5</v>
      </c>
      <c r="D89" s="2">
        <v>370</v>
      </c>
      <c r="E89" s="2">
        <f t="shared" si="1"/>
        <v>175.18</v>
      </c>
    </row>
    <row r="90" spans="3:9" x14ac:dyDescent="0.3">
      <c r="C90" s="2">
        <v>17.75</v>
      </c>
      <c r="D90" s="2">
        <v>369.97</v>
      </c>
      <c r="E90" s="2">
        <f t="shared" si="1"/>
        <v>175.15000000000003</v>
      </c>
    </row>
    <row r="91" spans="3:9" x14ac:dyDescent="0.3">
      <c r="C91" s="2">
        <v>18</v>
      </c>
      <c r="D91" s="2">
        <v>369.96</v>
      </c>
      <c r="E91" s="2">
        <f t="shared" si="1"/>
        <v>175.14</v>
      </c>
    </row>
    <row r="92" spans="3:9" x14ac:dyDescent="0.3">
      <c r="C92" s="2">
        <v>18.25</v>
      </c>
      <c r="D92" s="2">
        <v>369.96</v>
      </c>
      <c r="E92" s="2">
        <f t="shared" si="1"/>
        <v>175.14</v>
      </c>
    </row>
    <row r="93" spans="3:9" x14ac:dyDescent="0.3">
      <c r="C93" s="2">
        <v>18.5</v>
      </c>
      <c r="D93" s="2">
        <v>369.94</v>
      </c>
      <c r="E93" s="2">
        <f t="shared" si="1"/>
        <v>175.12</v>
      </c>
    </row>
    <row r="94" spans="3:9" x14ac:dyDescent="0.3">
      <c r="C94" s="2">
        <v>18.75</v>
      </c>
      <c r="D94" s="2">
        <v>369.91</v>
      </c>
      <c r="E94" s="2">
        <f t="shared" si="1"/>
        <v>175.09000000000003</v>
      </c>
    </row>
    <row r="95" spans="3:9" x14ac:dyDescent="0.3">
      <c r="C95" s="2">
        <v>19</v>
      </c>
      <c r="D95" s="2">
        <v>369.91</v>
      </c>
      <c r="E95" s="2">
        <f t="shared" si="1"/>
        <v>175.09000000000003</v>
      </c>
    </row>
    <row r="96" spans="3:9" x14ac:dyDescent="0.3">
      <c r="C96" s="2">
        <v>19.25</v>
      </c>
      <c r="D96" s="2">
        <v>369.87</v>
      </c>
      <c r="E96" s="2">
        <f t="shared" si="1"/>
        <v>175.05</v>
      </c>
      <c r="I96" s="2"/>
    </row>
    <row r="97" spans="3:5" x14ac:dyDescent="0.3">
      <c r="C97" s="2">
        <v>19.5</v>
      </c>
      <c r="D97" s="2">
        <v>369.86</v>
      </c>
      <c r="E97" s="2">
        <f t="shared" si="1"/>
        <v>175.04000000000002</v>
      </c>
    </row>
    <row r="98" spans="3:5" x14ac:dyDescent="0.3">
      <c r="C98" s="2">
        <v>19.75</v>
      </c>
      <c r="D98" s="2">
        <v>369.83</v>
      </c>
      <c r="E98" s="2">
        <f t="shared" si="1"/>
        <v>175.01</v>
      </c>
    </row>
    <row r="99" spans="3:5" x14ac:dyDescent="0.3">
      <c r="C99" s="2">
        <v>20</v>
      </c>
      <c r="D99" s="2">
        <v>369.79</v>
      </c>
      <c r="E99" s="2">
        <f t="shared" si="1"/>
        <v>174.97000000000003</v>
      </c>
    </row>
    <row r="100" spans="3:5" x14ac:dyDescent="0.3">
      <c r="C100" s="2">
        <v>20.25</v>
      </c>
      <c r="D100" s="2">
        <v>369.78</v>
      </c>
      <c r="E100" s="2">
        <f t="shared" si="1"/>
        <v>174.95999999999998</v>
      </c>
    </row>
    <row r="101" spans="3:5" x14ac:dyDescent="0.3">
      <c r="C101" s="2">
        <v>20.5</v>
      </c>
      <c r="D101" s="2">
        <v>369.77</v>
      </c>
      <c r="E101" s="2">
        <f t="shared" si="1"/>
        <v>174.95</v>
      </c>
    </row>
    <row r="102" spans="3:5" x14ac:dyDescent="0.3">
      <c r="C102" s="2">
        <v>20.75</v>
      </c>
      <c r="D102" s="2">
        <v>369.74</v>
      </c>
      <c r="E102" s="2">
        <f t="shared" si="1"/>
        <v>174.92000000000002</v>
      </c>
    </row>
    <row r="103" spans="3:5" x14ac:dyDescent="0.3">
      <c r="C103" s="2">
        <v>21</v>
      </c>
      <c r="D103" s="2">
        <v>369.71</v>
      </c>
      <c r="E103" s="2">
        <f t="shared" si="1"/>
        <v>174.89</v>
      </c>
    </row>
    <row r="104" spans="3:5" x14ac:dyDescent="0.3">
      <c r="C104" s="2">
        <v>21.25</v>
      </c>
      <c r="D104" s="2">
        <v>369.7</v>
      </c>
      <c r="E104" s="2">
        <f t="shared" si="1"/>
        <v>174.88</v>
      </c>
    </row>
    <row r="105" spans="3:5" x14ac:dyDescent="0.3">
      <c r="C105" s="2">
        <v>21.5</v>
      </c>
      <c r="D105" s="2">
        <v>369.67</v>
      </c>
      <c r="E105" s="2">
        <f t="shared" si="1"/>
        <v>174.85000000000002</v>
      </c>
    </row>
    <row r="106" spans="3:5" x14ac:dyDescent="0.3">
      <c r="C106" s="2">
        <v>21.75</v>
      </c>
      <c r="D106" s="2">
        <v>369.65</v>
      </c>
      <c r="E106" s="2">
        <f t="shared" si="1"/>
        <v>174.82999999999998</v>
      </c>
    </row>
    <row r="107" spans="3:5" x14ac:dyDescent="0.3">
      <c r="C107" s="2">
        <v>22</v>
      </c>
      <c r="D107" s="2">
        <v>369.62</v>
      </c>
      <c r="E107" s="2">
        <f t="shared" si="1"/>
        <v>174.8</v>
      </c>
    </row>
    <row r="108" spans="3:5" x14ac:dyDescent="0.3">
      <c r="C108" s="2">
        <v>22.25</v>
      </c>
      <c r="D108" s="2">
        <v>369.62</v>
      </c>
      <c r="E108" s="2">
        <f t="shared" si="1"/>
        <v>174.8</v>
      </c>
    </row>
    <row r="109" spans="3:5" x14ac:dyDescent="0.3">
      <c r="C109" s="2">
        <v>22.5</v>
      </c>
      <c r="D109" s="2">
        <v>369.59</v>
      </c>
      <c r="E109" s="2">
        <f t="shared" si="1"/>
        <v>174.76999999999998</v>
      </c>
    </row>
    <row r="110" spans="3:5" x14ac:dyDescent="0.3">
      <c r="C110" s="2">
        <v>22.75</v>
      </c>
      <c r="D110" s="2">
        <v>369.58</v>
      </c>
      <c r="E110" s="2">
        <f t="shared" si="1"/>
        <v>174.76</v>
      </c>
    </row>
    <row r="111" spans="3:5" x14ac:dyDescent="0.3">
      <c r="C111" s="2">
        <v>23</v>
      </c>
      <c r="D111" s="2">
        <v>369.55</v>
      </c>
      <c r="E111" s="2">
        <f t="shared" si="1"/>
        <v>174.73000000000002</v>
      </c>
    </row>
    <row r="112" spans="3:5" x14ac:dyDescent="0.3">
      <c r="C112" s="2">
        <v>23.25</v>
      </c>
      <c r="D112" s="2">
        <v>369.51</v>
      </c>
      <c r="E112" s="2">
        <f t="shared" si="1"/>
        <v>174.69</v>
      </c>
    </row>
    <row r="113" spans="3:23" x14ac:dyDescent="0.3">
      <c r="C113" s="2">
        <v>23.5</v>
      </c>
      <c r="D113" s="2">
        <v>369.5</v>
      </c>
      <c r="E113" s="2">
        <f t="shared" si="1"/>
        <v>174.68</v>
      </c>
    </row>
    <row r="114" spans="3:23" x14ac:dyDescent="0.3">
      <c r="C114" s="2">
        <v>23.75</v>
      </c>
      <c r="D114" s="2">
        <v>369.49</v>
      </c>
      <c r="E114" s="2">
        <f t="shared" si="1"/>
        <v>174.67000000000002</v>
      </c>
    </row>
    <row r="115" spans="3:23" x14ac:dyDescent="0.3">
      <c r="C115" s="2">
        <v>24</v>
      </c>
      <c r="D115" s="2">
        <v>369.43</v>
      </c>
      <c r="E115" s="2">
        <f t="shared" si="1"/>
        <v>174.61</v>
      </c>
      <c r="W115" t="s">
        <v>43</v>
      </c>
    </row>
    <row r="116" spans="3:23" x14ac:dyDescent="0.3">
      <c r="C116" s="2">
        <v>24.25</v>
      </c>
      <c r="D116" s="2">
        <v>369.42</v>
      </c>
      <c r="E116" s="2">
        <f t="shared" si="1"/>
        <v>174.60000000000002</v>
      </c>
    </row>
    <row r="117" spans="3:23" x14ac:dyDescent="0.3">
      <c r="C117" s="2">
        <v>24.5</v>
      </c>
      <c r="D117" s="2">
        <v>369.41</v>
      </c>
      <c r="E117" s="2">
        <f t="shared" si="1"/>
        <v>174.59000000000003</v>
      </c>
    </row>
    <row r="118" spans="3:23" x14ac:dyDescent="0.3">
      <c r="C118" s="2">
        <v>24.75</v>
      </c>
      <c r="D118" s="2">
        <v>369.35</v>
      </c>
      <c r="E118" s="2">
        <f t="shared" si="1"/>
        <v>174.53000000000003</v>
      </c>
    </row>
    <row r="119" spans="3:23" x14ac:dyDescent="0.3">
      <c r="C119" s="2">
        <v>25</v>
      </c>
      <c r="D119" s="2">
        <v>369.36</v>
      </c>
      <c r="E119" s="2">
        <f t="shared" si="1"/>
        <v>174.54000000000002</v>
      </c>
    </row>
    <row r="120" spans="3:23" x14ac:dyDescent="0.3">
      <c r="C120" s="2">
        <v>25.25</v>
      </c>
      <c r="D120" s="2">
        <v>369.32</v>
      </c>
      <c r="E120" s="2">
        <f t="shared" si="1"/>
        <v>174.5</v>
      </c>
    </row>
    <row r="121" spans="3:23" x14ac:dyDescent="0.3">
      <c r="C121" s="2">
        <v>25.5</v>
      </c>
      <c r="D121" s="2">
        <v>369.32</v>
      </c>
      <c r="E121" s="2">
        <f t="shared" si="1"/>
        <v>174.5</v>
      </c>
    </row>
    <row r="122" spans="3:23" x14ac:dyDescent="0.3">
      <c r="C122" s="2">
        <v>25.75</v>
      </c>
      <c r="D122" s="2">
        <v>369.31</v>
      </c>
      <c r="E122" s="2">
        <f t="shared" si="1"/>
        <v>174.49</v>
      </c>
    </row>
    <row r="123" spans="3:23" x14ac:dyDescent="0.3">
      <c r="C123" s="2">
        <v>26</v>
      </c>
      <c r="D123" s="2">
        <v>369.3</v>
      </c>
      <c r="E123" s="2">
        <f t="shared" si="1"/>
        <v>174.48000000000002</v>
      </c>
    </row>
    <row r="124" spans="3:23" x14ac:dyDescent="0.3">
      <c r="C124" s="2">
        <v>26.25</v>
      </c>
      <c r="D124" s="2">
        <v>369.28</v>
      </c>
      <c r="E124" s="2">
        <f t="shared" si="1"/>
        <v>174.45999999999998</v>
      </c>
    </row>
    <row r="125" spans="3:23" x14ac:dyDescent="0.3">
      <c r="C125" s="2">
        <v>26.5</v>
      </c>
      <c r="D125" s="2">
        <v>369.23</v>
      </c>
      <c r="E125" s="2">
        <f t="shared" si="1"/>
        <v>174.41000000000003</v>
      </c>
    </row>
    <row r="126" spans="3:23" x14ac:dyDescent="0.3">
      <c r="C126" s="2">
        <v>26.75</v>
      </c>
      <c r="D126" s="2">
        <v>369.24</v>
      </c>
      <c r="E126" s="2">
        <f t="shared" si="1"/>
        <v>174.42000000000002</v>
      </c>
    </row>
    <row r="127" spans="3:23" x14ac:dyDescent="0.3">
      <c r="C127" s="2">
        <v>27</v>
      </c>
      <c r="D127" s="2">
        <v>369.2</v>
      </c>
      <c r="E127" s="2">
        <f t="shared" si="1"/>
        <v>174.38</v>
      </c>
    </row>
    <row r="128" spans="3:23" x14ac:dyDescent="0.3">
      <c r="C128" s="2">
        <v>27.25</v>
      </c>
      <c r="D128" s="2">
        <v>369.2</v>
      </c>
      <c r="E128" s="2">
        <f t="shared" si="1"/>
        <v>174.38</v>
      </c>
    </row>
    <row r="129" spans="3:5" x14ac:dyDescent="0.3">
      <c r="C129" s="2">
        <v>27.5</v>
      </c>
      <c r="D129" s="2">
        <v>369.17</v>
      </c>
      <c r="E129" s="2">
        <f t="shared" si="1"/>
        <v>174.35000000000002</v>
      </c>
    </row>
    <row r="130" spans="3:5" x14ac:dyDescent="0.3">
      <c r="C130" s="2">
        <v>27.75</v>
      </c>
      <c r="D130" s="2">
        <v>369.13</v>
      </c>
      <c r="E130" s="2">
        <f t="shared" si="1"/>
        <v>174.31</v>
      </c>
    </row>
    <row r="131" spans="3:5" x14ac:dyDescent="0.3">
      <c r="C131" s="2">
        <v>28</v>
      </c>
      <c r="D131" s="2">
        <v>369.12</v>
      </c>
      <c r="E131" s="2">
        <f t="shared" si="1"/>
        <v>174.3</v>
      </c>
    </row>
    <row r="132" spans="3:5" x14ac:dyDescent="0.3">
      <c r="C132" s="2">
        <v>28.25</v>
      </c>
      <c r="D132" s="2">
        <v>369.09</v>
      </c>
      <c r="E132" s="2">
        <f t="shared" si="1"/>
        <v>174.26999999999998</v>
      </c>
    </row>
    <row r="133" spans="3:5" x14ac:dyDescent="0.3">
      <c r="C133" s="2">
        <v>28.5</v>
      </c>
      <c r="D133" s="2">
        <v>369.07</v>
      </c>
      <c r="E133" s="2">
        <f t="shared" si="1"/>
        <v>174.25</v>
      </c>
    </row>
    <row r="134" spans="3:5" x14ac:dyDescent="0.3">
      <c r="C134" s="2">
        <v>28.75</v>
      </c>
      <c r="D134" s="2">
        <v>369.06</v>
      </c>
      <c r="E134" s="2">
        <f t="shared" si="1"/>
        <v>174.24</v>
      </c>
    </row>
    <row r="135" spans="3:5" x14ac:dyDescent="0.3">
      <c r="C135" s="2">
        <v>29</v>
      </c>
      <c r="D135" s="2">
        <v>369</v>
      </c>
      <c r="E135" s="2">
        <f t="shared" si="1"/>
        <v>174.18</v>
      </c>
    </row>
    <row r="136" spans="3:5" x14ac:dyDescent="0.3">
      <c r="C136" s="2">
        <v>29.25</v>
      </c>
      <c r="D136" s="2">
        <v>368.97</v>
      </c>
      <c r="E136" s="2">
        <f t="shared" si="1"/>
        <v>174.15000000000003</v>
      </c>
    </row>
    <row r="137" spans="3:5" x14ac:dyDescent="0.3">
      <c r="C137" s="2">
        <v>29.5</v>
      </c>
      <c r="D137" s="2">
        <v>368.92</v>
      </c>
      <c r="E137" s="2">
        <f t="shared" si="1"/>
        <v>174.10000000000002</v>
      </c>
    </row>
    <row r="138" spans="3:5" x14ac:dyDescent="0.3">
      <c r="C138" s="2">
        <v>29.75</v>
      </c>
      <c r="D138" s="2">
        <v>368.94</v>
      </c>
      <c r="E138" s="2">
        <f t="shared" si="1"/>
        <v>174.12</v>
      </c>
    </row>
    <row r="139" spans="3:5" x14ac:dyDescent="0.3">
      <c r="C139" s="2">
        <v>30</v>
      </c>
      <c r="D139" s="2">
        <v>368.95</v>
      </c>
      <c r="E139" s="2">
        <f t="shared" si="1"/>
        <v>174.13</v>
      </c>
    </row>
    <row r="140" spans="3:5" x14ac:dyDescent="0.3">
      <c r="C140" s="2">
        <v>30.25</v>
      </c>
      <c r="D140" s="2">
        <v>368.86</v>
      </c>
      <c r="E140" s="2">
        <f t="shared" si="1"/>
        <v>174.04000000000002</v>
      </c>
    </row>
    <row r="141" spans="3:5" x14ac:dyDescent="0.3">
      <c r="C141" s="2">
        <v>30.5</v>
      </c>
      <c r="D141" s="2">
        <v>368.83</v>
      </c>
      <c r="E141" s="2">
        <f t="shared" si="1"/>
        <v>174.01</v>
      </c>
    </row>
    <row r="142" spans="3:5" x14ac:dyDescent="0.3">
      <c r="C142" s="2">
        <v>30.75</v>
      </c>
      <c r="D142" s="2">
        <v>368.84</v>
      </c>
      <c r="E142" s="2">
        <f t="shared" si="1"/>
        <v>174.01999999999998</v>
      </c>
    </row>
    <row r="143" spans="3:5" x14ac:dyDescent="0.3">
      <c r="C143" s="2">
        <v>31</v>
      </c>
      <c r="D143" s="2">
        <v>368.81</v>
      </c>
      <c r="E143" s="2">
        <f t="shared" si="1"/>
        <v>173.99</v>
      </c>
    </row>
    <row r="144" spans="3:5" x14ac:dyDescent="0.3">
      <c r="C144" s="2">
        <v>31.25</v>
      </c>
      <c r="D144" s="2">
        <v>368.8</v>
      </c>
      <c r="E144" s="2">
        <f t="shared" si="1"/>
        <v>173.98000000000002</v>
      </c>
    </row>
    <row r="145" spans="3:5" x14ac:dyDescent="0.3">
      <c r="C145" s="2">
        <v>31.5</v>
      </c>
      <c r="D145" s="2">
        <v>368.79</v>
      </c>
      <c r="E145" s="2">
        <f t="shared" si="1"/>
        <v>173.97000000000003</v>
      </c>
    </row>
    <row r="146" spans="3:5" x14ac:dyDescent="0.3">
      <c r="C146" s="2">
        <v>31.75</v>
      </c>
      <c r="D146" s="2">
        <v>368.78</v>
      </c>
      <c r="E146" s="2">
        <f t="shared" si="1"/>
        <v>173.95999999999998</v>
      </c>
    </row>
    <row r="147" spans="3:5" x14ac:dyDescent="0.3">
      <c r="C147" s="2">
        <v>32</v>
      </c>
      <c r="D147" s="2">
        <v>368.76</v>
      </c>
      <c r="E147" s="2">
        <f t="shared" si="1"/>
        <v>173.94</v>
      </c>
    </row>
    <row r="148" spans="3:5" x14ac:dyDescent="0.3">
      <c r="C148" s="2">
        <v>32.25</v>
      </c>
      <c r="D148" s="2">
        <v>368.74</v>
      </c>
      <c r="E148" s="2">
        <f t="shared" ref="E148:E211" si="2">D148-194.82</f>
        <v>173.92000000000002</v>
      </c>
    </row>
    <row r="149" spans="3:5" x14ac:dyDescent="0.3">
      <c r="C149" s="2">
        <v>32.5</v>
      </c>
      <c r="D149" s="2">
        <v>368.73</v>
      </c>
      <c r="E149" s="2">
        <f t="shared" si="2"/>
        <v>173.91000000000003</v>
      </c>
    </row>
    <row r="150" spans="3:5" x14ac:dyDescent="0.3">
      <c r="C150" s="2">
        <v>32.75</v>
      </c>
      <c r="D150" s="2">
        <v>368.7</v>
      </c>
      <c r="E150" s="2">
        <f t="shared" si="2"/>
        <v>173.88</v>
      </c>
    </row>
    <row r="151" spans="3:5" x14ac:dyDescent="0.3">
      <c r="C151" s="2">
        <v>33</v>
      </c>
      <c r="D151" s="2">
        <v>368.68</v>
      </c>
      <c r="E151" s="2">
        <f t="shared" si="2"/>
        <v>173.86</v>
      </c>
    </row>
    <row r="152" spans="3:5" x14ac:dyDescent="0.3">
      <c r="C152" s="2">
        <v>33.25</v>
      </c>
      <c r="D152" s="2">
        <v>368.64</v>
      </c>
      <c r="E152" s="2">
        <f t="shared" si="2"/>
        <v>173.82</v>
      </c>
    </row>
    <row r="153" spans="3:5" x14ac:dyDescent="0.3">
      <c r="C153" s="2">
        <v>33.5</v>
      </c>
      <c r="D153" s="2">
        <v>368.63</v>
      </c>
      <c r="E153" s="2">
        <f t="shared" si="2"/>
        <v>173.81</v>
      </c>
    </row>
    <row r="154" spans="3:5" x14ac:dyDescent="0.3">
      <c r="C154" s="2">
        <v>33.75</v>
      </c>
      <c r="D154" s="2">
        <v>368.58</v>
      </c>
      <c r="E154" s="2">
        <f t="shared" si="2"/>
        <v>173.76</v>
      </c>
    </row>
    <row r="155" spans="3:5" x14ac:dyDescent="0.3">
      <c r="C155" s="2">
        <v>34</v>
      </c>
      <c r="D155" s="2">
        <v>368.58</v>
      </c>
      <c r="E155" s="2">
        <f t="shared" si="2"/>
        <v>173.76</v>
      </c>
    </row>
    <row r="156" spans="3:5" x14ac:dyDescent="0.3">
      <c r="C156" s="2">
        <v>34.25</v>
      </c>
      <c r="D156" s="2">
        <v>368.55</v>
      </c>
      <c r="E156" s="2">
        <f t="shared" si="2"/>
        <v>173.73000000000002</v>
      </c>
    </row>
    <row r="157" spans="3:5" x14ac:dyDescent="0.3">
      <c r="C157" s="2">
        <v>34.5</v>
      </c>
      <c r="D157" s="2">
        <v>368.49</v>
      </c>
      <c r="E157" s="2">
        <f t="shared" si="2"/>
        <v>173.67000000000002</v>
      </c>
    </row>
    <row r="158" spans="3:5" x14ac:dyDescent="0.3">
      <c r="C158" s="2">
        <v>34.75</v>
      </c>
      <c r="D158" s="2">
        <v>368.48</v>
      </c>
      <c r="E158" s="2">
        <f t="shared" si="2"/>
        <v>173.66000000000003</v>
      </c>
    </row>
    <row r="159" spans="3:5" x14ac:dyDescent="0.3">
      <c r="C159" s="2">
        <v>35</v>
      </c>
      <c r="D159" s="2">
        <v>368.47</v>
      </c>
      <c r="E159" s="2">
        <f t="shared" si="2"/>
        <v>173.65000000000003</v>
      </c>
    </row>
    <row r="160" spans="3:5" x14ac:dyDescent="0.3">
      <c r="C160" s="2">
        <v>35.25</v>
      </c>
      <c r="D160" s="2">
        <v>368.43</v>
      </c>
      <c r="E160" s="2">
        <f t="shared" si="2"/>
        <v>173.61</v>
      </c>
    </row>
    <row r="161" spans="3:5" x14ac:dyDescent="0.3">
      <c r="C161" s="2">
        <v>35.5</v>
      </c>
      <c r="D161" s="2">
        <v>368.41</v>
      </c>
      <c r="E161" s="2">
        <f t="shared" si="2"/>
        <v>173.59000000000003</v>
      </c>
    </row>
    <row r="162" spans="3:5" x14ac:dyDescent="0.3">
      <c r="C162" s="2">
        <v>35.75</v>
      </c>
      <c r="D162" s="2">
        <v>368.37</v>
      </c>
      <c r="E162" s="2">
        <f t="shared" si="2"/>
        <v>173.55</v>
      </c>
    </row>
    <row r="163" spans="3:5" x14ac:dyDescent="0.3">
      <c r="C163" s="2">
        <v>36</v>
      </c>
      <c r="D163" s="2">
        <v>368.36</v>
      </c>
      <c r="E163" s="2">
        <f t="shared" si="2"/>
        <v>173.54000000000002</v>
      </c>
    </row>
    <row r="164" spans="3:5" x14ac:dyDescent="0.3">
      <c r="C164" s="2">
        <v>36.25</v>
      </c>
      <c r="D164" s="2">
        <v>368.32</v>
      </c>
      <c r="E164" s="2">
        <f t="shared" si="2"/>
        <v>173.5</v>
      </c>
    </row>
    <row r="165" spans="3:5" x14ac:dyDescent="0.3">
      <c r="C165" s="2">
        <v>36.5</v>
      </c>
      <c r="D165" s="2">
        <v>368.3</v>
      </c>
      <c r="E165" s="2">
        <f t="shared" si="2"/>
        <v>173.48000000000002</v>
      </c>
    </row>
    <row r="166" spans="3:5" x14ac:dyDescent="0.3">
      <c r="C166" s="2">
        <v>36.75</v>
      </c>
      <c r="D166" s="2">
        <v>368.38</v>
      </c>
      <c r="E166" s="2">
        <f t="shared" si="2"/>
        <v>173.56</v>
      </c>
    </row>
    <row r="167" spans="3:5" x14ac:dyDescent="0.3">
      <c r="C167" s="2">
        <v>37</v>
      </c>
      <c r="D167" s="2">
        <v>368.26</v>
      </c>
      <c r="E167" s="2">
        <f t="shared" si="2"/>
        <v>173.44</v>
      </c>
    </row>
    <row r="168" spans="3:5" x14ac:dyDescent="0.3">
      <c r="C168" s="2">
        <v>37.25</v>
      </c>
      <c r="D168" s="2">
        <v>368.24</v>
      </c>
      <c r="E168" s="2">
        <f t="shared" si="2"/>
        <v>173.42000000000002</v>
      </c>
    </row>
    <row r="169" spans="3:5" x14ac:dyDescent="0.3">
      <c r="C169" s="2">
        <v>37.5</v>
      </c>
      <c r="D169" s="2">
        <v>368.23</v>
      </c>
      <c r="E169" s="2">
        <f t="shared" si="2"/>
        <v>173.41000000000003</v>
      </c>
    </row>
    <row r="170" spans="3:5" x14ac:dyDescent="0.3">
      <c r="C170" s="2">
        <v>37.75</v>
      </c>
      <c r="D170" s="2">
        <v>368.18</v>
      </c>
      <c r="E170" s="2">
        <f t="shared" si="2"/>
        <v>173.36</v>
      </c>
    </row>
    <row r="171" spans="3:5" x14ac:dyDescent="0.3">
      <c r="C171" s="2">
        <v>38</v>
      </c>
      <c r="D171" s="2">
        <v>368.16</v>
      </c>
      <c r="E171" s="2">
        <f t="shared" si="2"/>
        <v>173.34000000000003</v>
      </c>
    </row>
    <row r="172" spans="3:5" x14ac:dyDescent="0.3">
      <c r="C172" s="2">
        <v>38.25</v>
      </c>
      <c r="D172" s="2">
        <v>368.08</v>
      </c>
      <c r="E172" s="2">
        <f t="shared" si="2"/>
        <v>173.26</v>
      </c>
    </row>
    <row r="173" spans="3:5" x14ac:dyDescent="0.3">
      <c r="C173" s="2">
        <v>38.5</v>
      </c>
      <c r="D173" s="2">
        <v>368.12</v>
      </c>
      <c r="E173" s="2">
        <f t="shared" si="2"/>
        <v>173.3</v>
      </c>
    </row>
    <row r="174" spans="3:5" x14ac:dyDescent="0.3">
      <c r="C174" s="2">
        <v>38.75</v>
      </c>
      <c r="D174" s="2">
        <v>368.06</v>
      </c>
      <c r="E174" s="2">
        <f t="shared" si="2"/>
        <v>173.24</v>
      </c>
    </row>
    <row r="175" spans="3:5" x14ac:dyDescent="0.3">
      <c r="C175" s="2">
        <v>39</v>
      </c>
      <c r="D175" s="2">
        <v>368.03</v>
      </c>
      <c r="E175" s="2">
        <f t="shared" si="2"/>
        <v>173.20999999999998</v>
      </c>
    </row>
    <row r="176" spans="3:5" x14ac:dyDescent="0.3">
      <c r="C176" s="2">
        <v>39.25</v>
      </c>
      <c r="D176" s="2">
        <v>368.01</v>
      </c>
      <c r="E176" s="2">
        <f t="shared" si="2"/>
        <v>173.19</v>
      </c>
    </row>
    <row r="177" spans="3:5" x14ac:dyDescent="0.3">
      <c r="C177" s="2">
        <v>39.5</v>
      </c>
      <c r="D177" s="2">
        <v>367.96</v>
      </c>
      <c r="E177" s="2">
        <f t="shared" si="2"/>
        <v>173.14</v>
      </c>
    </row>
    <row r="178" spans="3:5" x14ac:dyDescent="0.3">
      <c r="C178" s="2">
        <v>39.75</v>
      </c>
      <c r="D178" s="2">
        <v>367.9</v>
      </c>
      <c r="E178" s="2">
        <f t="shared" si="2"/>
        <v>173.07999999999998</v>
      </c>
    </row>
    <row r="179" spans="3:5" x14ac:dyDescent="0.3">
      <c r="C179" s="2">
        <v>40</v>
      </c>
      <c r="D179" s="2">
        <v>367.88</v>
      </c>
      <c r="E179" s="2">
        <f t="shared" si="2"/>
        <v>173.06</v>
      </c>
    </row>
    <row r="180" spans="3:5" x14ac:dyDescent="0.3">
      <c r="C180" s="2">
        <v>40.25</v>
      </c>
      <c r="D180" s="2">
        <v>367.9</v>
      </c>
      <c r="E180" s="2">
        <f t="shared" si="2"/>
        <v>173.07999999999998</v>
      </c>
    </row>
    <row r="181" spans="3:5" x14ac:dyDescent="0.3">
      <c r="C181" s="2">
        <v>40.5</v>
      </c>
      <c r="D181" s="2">
        <v>367.9</v>
      </c>
      <c r="E181" s="2">
        <f t="shared" si="2"/>
        <v>173.07999999999998</v>
      </c>
    </row>
    <row r="182" spans="3:5" x14ac:dyDescent="0.3">
      <c r="C182" s="2">
        <v>40.75</v>
      </c>
      <c r="D182" s="2">
        <v>367.82</v>
      </c>
      <c r="E182" s="2">
        <f t="shared" si="2"/>
        <v>173</v>
      </c>
    </row>
    <row r="183" spans="3:5" x14ac:dyDescent="0.3">
      <c r="C183" s="2">
        <v>41</v>
      </c>
      <c r="D183" s="2">
        <v>367.76</v>
      </c>
      <c r="E183" s="2">
        <f t="shared" si="2"/>
        <v>172.94</v>
      </c>
    </row>
    <row r="184" spans="3:5" x14ac:dyDescent="0.3">
      <c r="C184" s="2">
        <v>41.25</v>
      </c>
      <c r="D184" s="2">
        <v>367.76</v>
      </c>
      <c r="E184" s="2">
        <f t="shared" si="2"/>
        <v>172.94</v>
      </c>
    </row>
    <row r="185" spans="3:5" x14ac:dyDescent="0.3">
      <c r="C185" s="2">
        <v>41.5</v>
      </c>
      <c r="D185" s="2">
        <v>367.77</v>
      </c>
      <c r="E185" s="2">
        <f t="shared" si="2"/>
        <v>172.95</v>
      </c>
    </row>
    <row r="186" spans="3:5" x14ac:dyDescent="0.3">
      <c r="C186" s="2">
        <v>41.75</v>
      </c>
      <c r="D186" s="2">
        <v>367.74</v>
      </c>
      <c r="E186" s="2">
        <f t="shared" si="2"/>
        <v>172.92000000000002</v>
      </c>
    </row>
    <row r="187" spans="3:5" x14ac:dyDescent="0.3">
      <c r="C187" s="2">
        <v>42</v>
      </c>
      <c r="D187" s="2">
        <v>367.72</v>
      </c>
      <c r="E187" s="2">
        <f t="shared" si="2"/>
        <v>172.90000000000003</v>
      </c>
    </row>
    <row r="188" spans="3:5" x14ac:dyDescent="0.3">
      <c r="C188" s="2">
        <v>42.25</v>
      </c>
      <c r="D188" s="2">
        <v>367.72</v>
      </c>
      <c r="E188" s="2">
        <f t="shared" si="2"/>
        <v>172.90000000000003</v>
      </c>
    </row>
    <row r="189" spans="3:5" x14ac:dyDescent="0.3">
      <c r="C189" s="2">
        <v>42.5</v>
      </c>
      <c r="D189" s="2">
        <v>367.68</v>
      </c>
      <c r="E189" s="2">
        <f t="shared" si="2"/>
        <v>172.86</v>
      </c>
    </row>
    <row r="190" spans="3:5" x14ac:dyDescent="0.3">
      <c r="C190" s="2">
        <v>42.75</v>
      </c>
      <c r="D190" s="2">
        <v>367.66</v>
      </c>
      <c r="E190" s="2">
        <f t="shared" si="2"/>
        <v>172.84000000000003</v>
      </c>
    </row>
    <row r="191" spans="3:5" x14ac:dyDescent="0.3">
      <c r="C191" s="2">
        <v>43</v>
      </c>
      <c r="D191" s="2">
        <v>367.63</v>
      </c>
      <c r="E191" s="2">
        <f t="shared" si="2"/>
        <v>172.81</v>
      </c>
    </row>
    <row r="192" spans="3:5" x14ac:dyDescent="0.3">
      <c r="C192" s="2">
        <v>43.25</v>
      </c>
      <c r="D192" s="2">
        <v>367.6</v>
      </c>
      <c r="E192" s="2">
        <f t="shared" si="2"/>
        <v>172.78000000000003</v>
      </c>
    </row>
    <row r="193" spans="3:5" x14ac:dyDescent="0.3">
      <c r="C193" s="2">
        <v>43.5</v>
      </c>
      <c r="D193" s="2">
        <v>367.55</v>
      </c>
      <c r="E193" s="2">
        <f t="shared" si="2"/>
        <v>172.73000000000002</v>
      </c>
    </row>
    <row r="194" spans="3:5" x14ac:dyDescent="0.3">
      <c r="C194" s="2">
        <v>43.75</v>
      </c>
      <c r="D194" s="2">
        <v>367.55</v>
      </c>
      <c r="E194" s="2">
        <f t="shared" si="2"/>
        <v>172.73000000000002</v>
      </c>
    </row>
    <row r="195" spans="3:5" x14ac:dyDescent="0.3">
      <c r="C195" s="2">
        <v>44</v>
      </c>
      <c r="D195" s="2">
        <v>367.51</v>
      </c>
      <c r="E195" s="2">
        <f t="shared" si="2"/>
        <v>172.69</v>
      </c>
    </row>
    <row r="196" spans="3:5" x14ac:dyDescent="0.3">
      <c r="C196" s="2">
        <v>44.25</v>
      </c>
      <c r="D196" s="2">
        <v>367.49</v>
      </c>
      <c r="E196" s="2">
        <f t="shared" si="2"/>
        <v>172.67000000000002</v>
      </c>
    </row>
    <row r="197" spans="3:5" x14ac:dyDescent="0.3">
      <c r="C197" s="2">
        <v>44.5</v>
      </c>
      <c r="D197" s="2">
        <v>367.41</v>
      </c>
      <c r="E197" s="2">
        <f t="shared" si="2"/>
        <v>172.59000000000003</v>
      </c>
    </row>
    <row r="198" spans="3:5" x14ac:dyDescent="0.3">
      <c r="C198" s="2">
        <v>44.75</v>
      </c>
      <c r="D198" s="2">
        <v>367.41</v>
      </c>
      <c r="E198" s="2">
        <f t="shared" si="2"/>
        <v>172.59000000000003</v>
      </c>
    </row>
    <row r="199" spans="3:5" x14ac:dyDescent="0.3">
      <c r="C199" s="2">
        <v>45</v>
      </c>
      <c r="D199" s="2">
        <v>367.36</v>
      </c>
      <c r="E199" s="2">
        <f t="shared" si="2"/>
        <v>172.54000000000002</v>
      </c>
    </row>
    <row r="200" spans="3:5" x14ac:dyDescent="0.3">
      <c r="C200" s="2">
        <v>45.25</v>
      </c>
      <c r="D200" s="2">
        <v>367.34</v>
      </c>
      <c r="E200" s="2">
        <f t="shared" si="2"/>
        <v>172.51999999999998</v>
      </c>
    </row>
    <row r="201" spans="3:5" x14ac:dyDescent="0.3">
      <c r="C201" s="2">
        <v>45.5</v>
      </c>
      <c r="D201" s="2">
        <v>367.33</v>
      </c>
      <c r="E201" s="2">
        <f t="shared" si="2"/>
        <v>172.51</v>
      </c>
    </row>
    <row r="202" spans="3:5" x14ac:dyDescent="0.3">
      <c r="C202" s="2">
        <v>45.75</v>
      </c>
      <c r="D202" s="2">
        <v>367.3</v>
      </c>
      <c r="E202" s="2">
        <f t="shared" si="2"/>
        <v>172.48000000000002</v>
      </c>
    </row>
    <row r="203" spans="3:5" x14ac:dyDescent="0.3">
      <c r="C203" s="2">
        <v>46</v>
      </c>
      <c r="D203" s="2">
        <v>367.31</v>
      </c>
      <c r="E203" s="2">
        <f t="shared" si="2"/>
        <v>172.49</v>
      </c>
    </row>
    <row r="204" spans="3:5" x14ac:dyDescent="0.3">
      <c r="C204" s="2">
        <v>46.25</v>
      </c>
      <c r="D204" s="2">
        <v>367.26</v>
      </c>
      <c r="E204" s="2">
        <f t="shared" si="2"/>
        <v>172.44</v>
      </c>
    </row>
    <row r="205" spans="3:5" x14ac:dyDescent="0.3">
      <c r="C205" s="2">
        <v>46.5</v>
      </c>
      <c r="D205" s="2">
        <v>367.23</v>
      </c>
      <c r="E205" s="2">
        <f t="shared" si="2"/>
        <v>172.41000000000003</v>
      </c>
    </row>
    <row r="206" spans="3:5" x14ac:dyDescent="0.3">
      <c r="C206" s="2">
        <v>46.75</v>
      </c>
      <c r="D206" s="2">
        <v>367.21</v>
      </c>
      <c r="E206" s="2">
        <f t="shared" si="2"/>
        <v>172.39</v>
      </c>
    </row>
    <row r="207" spans="3:5" x14ac:dyDescent="0.3">
      <c r="C207" s="2">
        <v>47</v>
      </c>
      <c r="D207" s="2">
        <v>367.16</v>
      </c>
      <c r="E207" s="2">
        <f t="shared" si="2"/>
        <v>172.34000000000003</v>
      </c>
    </row>
    <row r="208" spans="3:5" x14ac:dyDescent="0.3">
      <c r="C208" s="2">
        <v>47.25</v>
      </c>
      <c r="D208" s="2">
        <v>367.13</v>
      </c>
      <c r="E208" s="2">
        <f t="shared" si="2"/>
        <v>172.31</v>
      </c>
    </row>
    <row r="209" spans="3:5" x14ac:dyDescent="0.3">
      <c r="C209" s="2">
        <v>47.5</v>
      </c>
      <c r="D209" s="2">
        <v>367.11</v>
      </c>
      <c r="E209" s="2">
        <f t="shared" si="2"/>
        <v>172.29000000000002</v>
      </c>
    </row>
    <row r="210" spans="3:5" x14ac:dyDescent="0.3">
      <c r="C210" s="2">
        <v>47.75</v>
      </c>
      <c r="D210" s="2">
        <v>367.09</v>
      </c>
      <c r="E210" s="2">
        <f t="shared" si="2"/>
        <v>172.26999999999998</v>
      </c>
    </row>
    <row r="211" spans="3:5" x14ac:dyDescent="0.3">
      <c r="C211" s="2">
        <v>48</v>
      </c>
      <c r="D211" s="2">
        <v>367.08</v>
      </c>
      <c r="E211" s="2">
        <f t="shared" si="2"/>
        <v>172.26</v>
      </c>
    </row>
    <row r="212" spans="3:5" x14ac:dyDescent="0.3">
      <c r="C212" s="2">
        <v>48.25</v>
      </c>
      <c r="D212" s="2">
        <v>367.06</v>
      </c>
      <c r="E212" s="2">
        <f t="shared" ref="E212:E265" si="3">D212-194.82</f>
        <v>172.24</v>
      </c>
    </row>
    <row r="213" spans="3:5" x14ac:dyDescent="0.3">
      <c r="C213" s="2">
        <v>48.5</v>
      </c>
      <c r="D213" s="2">
        <v>367.02</v>
      </c>
      <c r="E213" s="2">
        <f t="shared" si="3"/>
        <v>172.2</v>
      </c>
    </row>
    <row r="214" spans="3:5" x14ac:dyDescent="0.3">
      <c r="C214" s="2">
        <v>48.75</v>
      </c>
      <c r="D214" s="2">
        <v>367.03</v>
      </c>
      <c r="E214" s="2">
        <f t="shared" si="3"/>
        <v>172.20999999999998</v>
      </c>
    </row>
    <row r="215" spans="3:5" x14ac:dyDescent="0.3">
      <c r="C215" s="2">
        <v>49</v>
      </c>
      <c r="D215" s="2">
        <v>367</v>
      </c>
      <c r="E215" s="2">
        <f t="shared" si="3"/>
        <v>172.18</v>
      </c>
    </row>
    <row r="216" spans="3:5" x14ac:dyDescent="0.3">
      <c r="C216" s="2">
        <v>49.25</v>
      </c>
      <c r="D216" s="2">
        <v>366.84</v>
      </c>
      <c r="E216" s="2">
        <f t="shared" si="3"/>
        <v>172.01999999999998</v>
      </c>
    </row>
    <row r="217" spans="3:5" x14ac:dyDescent="0.3">
      <c r="C217" s="2">
        <v>49.5</v>
      </c>
      <c r="D217" s="2">
        <v>366.91</v>
      </c>
      <c r="E217" s="2">
        <f t="shared" si="3"/>
        <v>172.09000000000003</v>
      </c>
    </row>
    <row r="218" spans="3:5" x14ac:dyDescent="0.3">
      <c r="C218" s="2">
        <v>49.75</v>
      </c>
      <c r="D218" s="2">
        <v>366.83</v>
      </c>
      <c r="E218" s="2">
        <f t="shared" si="3"/>
        <v>172.01</v>
      </c>
    </row>
    <row r="219" spans="3:5" x14ac:dyDescent="0.3">
      <c r="C219" s="2">
        <v>50</v>
      </c>
      <c r="D219" s="2">
        <v>366.82</v>
      </c>
      <c r="E219" s="2">
        <f t="shared" si="3"/>
        <v>172</v>
      </c>
    </row>
    <row r="220" spans="3:5" x14ac:dyDescent="0.3">
      <c r="C220" s="2">
        <v>50.25</v>
      </c>
      <c r="D220" s="2">
        <v>366.79</v>
      </c>
      <c r="E220" s="2">
        <f t="shared" si="3"/>
        <v>171.97000000000003</v>
      </c>
    </row>
    <row r="221" spans="3:5" x14ac:dyDescent="0.3">
      <c r="C221" s="2">
        <v>50.5</v>
      </c>
      <c r="D221" s="2">
        <v>366.78</v>
      </c>
      <c r="E221" s="2">
        <f t="shared" si="3"/>
        <v>171.95999999999998</v>
      </c>
    </row>
    <row r="222" spans="3:5" x14ac:dyDescent="0.3">
      <c r="C222" s="2">
        <v>50.75</v>
      </c>
      <c r="D222" s="2">
        <v>366.76</v>
      </c>
      <c r="E222" s="2">
        <f t="shared" si="3"/>
        <v>171.94</v>
      </c>
    </row>
    <row r="223" spans="3:5" x14ac:dyDescent="0.3">
      <c r="C223" s="2">
        <v>51</v>
      </c>
      <c r="D223" s="2">
        <v>366.76</v>
      </c>
      <c r="E223" s="2">
        <f t="shared" si="3"/>
        <v>171.94</v>
      </c>
    </row>
    <row r="224" spans="3:5" x14ac:dyDescent="0.3">
      <c r="C224" s="2">
        <v>51.25</v>
      </c>
      <c r="D224" s="2">
        <v>366.7</v>
      </c>
      <c r="E224" s="2">
        <f t="shared" si="3"/>
        <v>171.88</v>
      </c>
    </row>
    <row r="225" spans="3:19" x14ac:dyDescent="0.3">
      <c r="C225" s="2">
        <v>51.5</v>
      </c>
      <c r="D225" s="2">
        <v>366.7</v>
      </c>
      <c r="E225" s="2">
        <f t="shared" si="3"/>
        <v>171.88</v>
      </c>
    </row>
    <row r="226" spans="3:19" x14ac:dyDescent="0.3">
      <c r="C226" s="2">
        <v>51.75</v>
      </c>
      <c r="D226" s="2">
        <v>366.68</v>
      </c>
      <c r="E226" s="2">
        <f t="shared" si="3"/>
        <v>171.86</v>
      </c>
    </row>
    <row r="227" spans="3:19" x14ac:dyDescent="0.3">
      <c r="C227" s="2">
        <v>52</v>
      </c>
      <c r="D227" s="2">
        <v>366.67</v>
      </c>
      <c r="E227" s="2">
        <f t="shared" si="3"/>
        <v>171.85000000000002</v>
      </c>
    </row>
    <row r="228" spans="3:19" x14ac:dyDescent="0.3">
      <c r="C228" s="2">
        <v>52.25</v>
      </c>
      <c r="D228" s="2">
        <v>366.61</v>
      </c>
      <c r="E228" s="2">
        <f t="shared" si="3"/>
        <v>171.79000000000002</v>
      </c>
    </row>
    <row r="229" spans="3:19" x14ac:dyDescent="0.3">
      <c r="C229" s="2">
        <v>52.5</v>
      </c>
      <c r="D229" s="2">
        <v>366.65</v>
      </c>
      <c r="E229" s="2">
        <f t="shared" si="3"/>
        <v>171.82999999999998</v>
      </c>
    </row>
    <row r="230" spans="3:19" x14ac:dyDescent="0.3">
      <c r="C230" s="2">
        <v>52.75</v>
      </c>
      <c r="D230" s="2">
        <v>366.54</v>
      </c>
      <c r="E230" s="2">
        <f t="shared" si="3"/>
        <v>171.72000000000003</v>
      </c>
    </row>
    <row r="231" spans="3:19" x14ac:dyDescent="0.3">
      <c r="C231" s="2">
        <v>53</v>
      </c>
      <c r="D231" s="2">
        <v>366.51</v>
      </c>
      <c r="E231" s="2">
        <f t="shared" si="3"/>
        <v>171.69</v>
      </c>
    </row>
    <row r="232" spans="3:19" x14ac:dyDescent="0.3">
      <c r="C232" s="2">
        <v>53.25</v>
      </c>
      <c r="D232" s="2">
        <v>366.5</v>
      </c>
      <c r="E232" s="2">
        <f t="shared" si="3"/>
        <v>171.68</v>
      </c>
    </row>
    <row r="233" spans="3:19" x14ac:dyDescent="0.3">
      <c r="C233" s="2">
        <v>53.5</v>
      </c>
      <c r="D233" s="2">
        <v>366.47</v>
      </c>
      <c r="E233" s="2">
        <f t="shared" si="3"/>
        <v>171.65000000000003</v>
      </c>
    </row>
    <row r="234" spans="3:19" x14ac:dyDescent="0.3">
      <c r="C234" s="2">
        <v>53.75</v>
      </c>
      <c r="D234" s="2">
        <v>366.48</v>
      </c>
      <c r="E234" s="2">
        <f t="shared" si="3"/>
        <v>171.66000000000003</v>
      </c>
    </row>
    <row r="235" spans="3:19" x14ac:dyDescent="0.3">
      <c r="C235" s="2">
        <v>54</v>
      </c>
      <c r="D235" s="2">
        <v>366.41</v>
      </c>
      <c r="E235" s="2">
        <f t="shared" si="3"/>
        <v>171.59000000000003</v>
      </c>
    </row>
    <row r="236" spans="3:19" x14ac:dyDescent="0.3">
      <c r="C236" s="2">
        <v>54.25</v>
      </c>
      <c r="D236" s="2">
        <v>366.4</v>
      </c>
      <c r="E236" s="2">
        <f t="shared" si="3"/>
        <v>171.57999999999998</v>
      </c>
    </row>
    <row r="237" spans="3:19" x14ac:dyDescent="0.3">
      <c r="C237" s="2">
        <v>54.5</v>
      </c>
      <c r="D237" s="2">
        <v>366.38</v>
      </c>
      <c r="E237" s="2">
        <f t="shared" si="3"/>
        <v>171.56</v>
      </c>
    </row>
    <row r="238" spans="3:19" x14ac:dyDescent="0.3">
      <c r="C238" s="2">
        <v>54.75</v>
      </c>
      <c r="D238" s="2">
        <v>366.38</v>
      </c>
      <c r="E238" s="2">
        <f t="shared" si="3"/>
        <v>171.56</v>
      </c>
    </row>
    <row r="239" spans="3:19" x14ac:dyDescent="0.3">
      <c r="C239" s="2">
        <v>55</v>
      </c>
      <c r="D239" s="2">
        <v>366.28</v>
      </c>
      <c r="E239" s="2">
        <f t="shared" si="3"/>
        <v>171.45999999999998</v>
      </c>
      <c r="P239" s="2"/>
      <c r="Q239" s="2"/>
      <c r="R239" s="2"/>
      <c r="S239" s="2"/>
    </row>
    <row r="240" spans="3:19" x14ac:dyDescent="0.3">
      <c r="C240" s="2">
        <v>55.25</v>
      </c>
      <c r="D240" s="2">
        <v>366.29</v>
      </c>
      <c r="E240" s="2">
        <f t="shared" si="3"/>
        <v>171.47000000000003</v>
      </c>
      <c r="P240" s="2"/>
      <c r="Q240" s="2"/>
      <c r="R240" s="2"/>
      <c r="S240" s="2"/>
    </row>
    <row r="241" spans="3:19" x14ac:dyDescent="0.3">
      <c r="C241" s="2">
        <v>55.5</v>
      </c>
      <c r="D241" s="2">
        <v>366.26</v>
      </c>
      <c r="E241" s="2">
        <f t="shared" si="3"/>
        <v>171.44</v>
      </c>
      <c r="K241" s="2"/>
      <c r="L241" s="2"/>
      <c r="M241" s="2"/>
      <c r="P241" s="2"/>
      <c r="Q241" s="2"/>
      <c r="R241" s="2"/>
      <c r="S241" s="2"/>
    </row>
    <row r="242" spans="3:19" x14ac:dyDescent="0.3">
      <c r="C242" s="2">
        <v>55.75</v>
      </c>
      <c r="D242" s="2">
        <v>366.25</v>
      </c>
      <c r="E242" s="2">
        <f t="shared" si="3"/>
        <v>171.43</v>
      </c>
      <c r="K242" s="2"/>
      <c r="L242" s="2"/>
      <c r="M242" s="2"/>
      <c r="P242" s="2"/>
      <c r="Q242" s="2"/>
      <c r="R242" s="2"/>
      <c r="S242" s="2"/>
    </row>
    <row r="243" spans="3:19" x14ac:dyDescent="0.3">
      <c r="C243" s="2">
        <v>56</v>
      </c>
      <c r="D243" s="2">
        <v>366.2</v>
      </c>
      <c r="E243" s="2">
        <f t="shared" si="3"/>
        <v>171.38</v>
      </c>
      <c r="K243" s="2"/>
      <c r="L243" s="2"/>
      <c r="M243" s="2"/>
      <c r="N243" s="2"/>
      <c r="P243" s="2"/>
      <c r="Q243" s="2"/>
      <c r="R243" s="2"/>
      <c r="S243" s="2"/>
    </row>
    <row r="244" spans="3:19" x14ac:dyDescent="0.3">
      <c r="C244" s="2">
        <v>56.25</v>
      </c>
      <c r="D244" s="2">
        <v>366.19</v>
      </c>
      <c r="E244" s="2">
        <f t="shared" si="3"/>
        <v>171.37</v>
      </c>
      <c r="K244" s="2"/>
      <c r="L244" s="2"/>
      <c r="M244" s="2"/>
      <c r="N244" s="2"/>
      <c r="P244" s="2"/>
      <c r="Q244" s="2"/>
      <c r="R244" s="2"/>
      <c r="S244" s="2"/>
    </row>
    <row r="245" spans="3:19" x14ac:dyDescent="0.3">
      <c r="C245" s="2">
        <v>56.5</v>
      </c>
      <c r="D245" s="2">
        <v>366.18</v>
      </c>
      <c r="E245" s="2">
        <f t="shared" si="3"/>
        <v>171.36</v>
      </c>
      <c r="K245" s="2"/>
      <c r="L245" s="2"/>
      <c r="M245" s="2"/>
      <c r="N245" s="2"/>
      <c r="P245" s="2"/>
      <c r="Q245" s="2"/>
      <c r="R245" s="2"/>
      <c r="S245" s="2"/>
    </row>
    <row r="246" spans="3:19" x14ac:dyDescent="0.3">
      <c r="C246" s="2">
        <v>56.75</v>
      </c>
      <c r="D246" s="2">
        <v>366.13</v>
      </c>
      <c r="E246" s="2">
        <f t="shared" si="3"/>
        <v>171.31</v>
      </c>
      <c r="K246" s="2"/>
      <c r="L246" s="2"/>
      <c r="M246" s="2"/>
      <c r="N246" s="2"/>
      <c r="P246" s="2"/>
      <c r="Q246" s="2"/>
      <c r="R246" s="2"/>
      <c r="S246" s="2"/>
    </row>
    <row r="247" spans="3:19" x14ac:dyDescent="0.3">
      <c r="C247" s="2">
        <v>57</v>
      </c>
      <c r="D247" s="2">
        <v>366.07</v>
      </c>
      <c r="E247" s="2">
        <f t="shared" si="3"/>
        <v>171.25</v>
      </c>
      <c r="K247" s="2"/>
      <c r="L247" s="2"/>
      <c r="M247" s="2"/>
      <c r="N247" s="2"/>
      <c r="P247" s="2"/>
      <c r="Q247" s="2"/>
      <c r="R247" s="2"/>
      <c r="S247" s="2"/>
    </row>
    <row r="248" spans="3:19" x14ac:dyDescent="0.3">
      <c r="C248" s="2">
        <v>57.25</v>
      </c>
      <c r="D248" s="2">
        <v>366.07</v>
      </c>
      <c r="E248" s="2">
        <f t="shared" si="3"/>
        <v>171.25</v>
      </c>
      <c r="K248" s="2"/>
      <c r="L248" s="2"/>
      <c r="M248" s="2"/>
      <c r="N248" s="2"/>
      <c r="P248" s="2"/>
      <c r="Q248" s="2"/>
      <c r="R248" s="2"/>
      <c r="S248" s="2"/>
    </row>
    <row r="249" spans="3:19" x14ac:dyDescent="0.3">
      <c r="C249" s="2">
        <v>57.5</v>
      </c>
      <c r="D249" s="2">
        <v>366.04</v>
      </c>
      <c r="E249" s="2">
        <f t="shared" si="3"/>
        <v>171.22000000000003</v>
      </c>
      <c r="K249" s="2"/>
      <c r="L249" s="2"/>
      <c r="M249" s="2"/>
      <c r="N249" s="2"/>
      <c r="P249" s="2"/>
      <c r="Q249" s="2"/>
      <c r="R249" s="2"/>
      <c r="S249" s="2"/>
    </row>
    <row r="250" spans="3:19" x14ac:dyDescent="0.3">
      <c r="C250" s="2">
        <v>57.75</v>
      </c>
      <c r="D250" s="2">
        <v>366.02</v>
      </c>
      <c r="E250" s="2">
        <f t="shared" si="3"/>
        <v>171.2</v>
      </c>
      <c r="K250" s="2"/>
      <c r="L250" s="2"/>
      <c r="M250" s="2"/>
      <c r="N250" s="2"/>
      <c r="P250" s="2"/>
      <c r="Q250" s="2"/>
      <c r="R250" s="2"/>
      <c r="S250" s="2"/>
    </row>
    <row r="251" spans="3:19" x14ac:dyDescent="0.3">
      <c r="C251" s="2">
        <v>58</v>
      </c>
      <c r="D251" s="2">
        <v>365.98</v>
      </c>
      <c r="E251" s="2">
        <f t="shared" si="3"/>
        <v>171.16000000000003</v>
      </c>
      <c r="K251" s="2"/>
      <c r="L251" s="2"/>
      <c r="M251" s="2"/>
      <c r="N251" s="2"/>
      <c r="P251" s="2"/>
      <c r="Q251" s="2"/>
      <c r="R251" s="2"/>
      <c r="S251" s="2"/>
    </row>
    <row r="252" spans="3:19" x14ac:dyDescent="0.3">
      <c r="C252" s="2">
        <v>58.25</v>
      </c>
      <c r="D252" s="2">
        <v>365.95</v>
      </c>
      <c r="E252" s="2">
        <f t="shared" si="3"/>
        <v>171.13</v>
      </c>
      <c r="K252" s="2"/>
      <c r="L252" s="2"/>
      <c r="M252" s="2"/>
      <c r="N252" s="2"/>
      <c r="P252" s="2"/>
      <c r="Q252" s="2"/>
      <c r="R252" s="2"/>
      <c r="S252" s="2"/>
    </row>
    <row r="253" spans="3:19" x14ac:dyDescent="0.3">
      <c r="C253" s="2">
        <v>58.5</v>
      </c>
      <c r="D253" s="2">
        <v>365.94</v>
      </c>
      <c r="E253" s="2">
        <f t="shared" si="3"/>
        <v>171.12</v>
      </c>
      <c r="K253" s="2"/>
      <c r="L253" s="2"/>
      <c r="M253" s="2"/>
      <c r="N253" s="2"/>
      <c r="P253" s="2"/>
      <c r="Q253" s="2"/>
      <c r="R253" s="2"/>
      <c r="S253" s="2"/>
    </row>
    <row r="254" spans="3:19" x14ac:dyDescent="0.3">
      <c r="C254" s="2">
        <v>58.75</v>
      </c>
      <c r="D254" s="2">
        <v>365.92</v>
      </c>
      <c r="E254" s="2">
        <f t="shared" si="3"/>
        <v>171.10000000000002</v>
      </c>
      <c r="K254" s="2"/>
      <c r="L254" s="2"/>
      <c r="M254" s="2"/>
      <c r="N254" s="2"/>
      <c r="P254" s="2"/>
      <c r="Q254" s="2"/>
      <c r="R254" s="2"/>
      <c r="S254" s="2"/>
    </row>
    <row r="255" spans="3:19" x14ac:dyDescent="0.3">
      <c r="C255" s="2">
        <v>59</v>
      </c>
      <c r="D255" s="2">
        <v>365.88</v>
      </c>
      <c r="E255" s="2">
        <f t="shared" si="3"/>
        <v>171.06</v>
      </c>
      <c r="K255" s="2"/>
      <c r="L255" s="2"/>
      <c r="M255" s="2"/>
      <c r="N255" s="2"/>
      <c r="P255" s="2"/>
      <c r="Q255" s="2"/>
      <c r="R255" s="2"/>
      <c r="S255" s="2"/>
    </row>
    <row r="256" spans="3:19" x14ac:dyDescent="0.3">
      <c r="C256" s="2">
        <v>59.25</v>
      </c>
      <c r="D256" s="2">
        <v>365.83</v>
      </c>
      <c r="E256" s="2">
        <f t="shared" si="3"/>
        <v>171.01</v>
      </c>
      <c r="K256" s="2"/>
      <c r="L256" s="2"/>
      <c r="M256" s="2"/>
      <c r="N256" s="2"/>
      <c r="P256" s="2"/>
      <c r="Q256" s="2"/>
      <c r="R256" s="2"/>
      <c r="S256" s="2"/>
    </row>
    <row r="257" spans="3:19" x14ac:dyDescent="0.3">
      <c r="C257" s="2">
        <v>59.5</v>
      </c>
      <c r="D257" s="2">
        <v>365.77</v>
      </c>
      <c r="E257" s="2">
        <f t="shared" si="3"/>
        <v>170.95</v>
      </c>
      <c r="K257" s="2"/>
      <c r="L257" s="2"/>
      <c r="M257" s="2"/>
      <c r="N257" s="2"/>
      <c r="P257" s="2"/>
      <c r="Q257" s="2"/>
      <c r="R257" s="2"/>
      <c r="S257" s="2"/>
    </row>
    <row r="258" spans="3:19" x14ac:dyDescent="0.3">
      <c r="C258" s="2">
        <v>59.75</v>
      </c>
      <c r="D258" s="2">
        <v>365.81</v>
      </c>
      <c r="E258" s="2">
        <f t="shared" si="3"/>
        <v>170.99</v>
      </c>
      <c r="K258" s="2"/>
      <c r="L258" s="2"/>
      <c r="M258" s="2"/>
      <c r="N258" s="2"/>
      <c r="P258" s="2"/>
      <c r="Q258" s="2"/>
      <c r="R258" s="2"/>
      <c r="S258" s="2"/>
    </row>
    <row r="259" spans="3:19" x14ac:dyDescent="0.3">
      <c r="C259" s="2">
        <v>60</v>
      </c>
      <c r="D259" s="2">
        <v>365.73</v>
      </c>
      <c r="E259" s="2">
        <f t="shared" si="3"/>
        <v>170.91000000000003</v>
      </c>
      <c r="K259" s="2"/>
      <c r="L259" s="2"/>
      <c r="M259" s="2"/>
      <c r="N259" s="2"/>
      <c r="P259" s="2"/>
      <c r="Q259" s="2"/>
      <c r="R259" s="2"/>
      <c r="S259" s="2"/>
    </row>
    <row r="260" spans="3:19" x14ac:dyDescent="0.3">
      <c r="C260" s="2">
        <v>60.25</v>
      </c>
      <c r="D260" s="2">
        <v>365.74</v>
      </c>
      <c r="E260" s="2">
        <f t="shared" si="3"/>
        <v>170.92000000000002</v>
      </c>
      <c r="K260" s="2"/>
      <c r="L260" s="2"/>
      <c r="M260" s="2"/>
      <c r="N260" s="2"/>
      <c r="P260" s="2"/>
      <c r="Q260" s="2"/>
      <c r="R260" s="2"/>
      <c r="S260" s="2"/>
    </row>
    <row r="261" spans="3:19" x14ac:dyDescent="0.3">
      <c r="C261" s="2">
        <v>60.5</v>
      </c>
      <c r="D261" s="2">
        <v>365.69</v>
      </c>
      <c r="E261" s="2">
        <f t="shared" si="3"/>
        <v>170.87</v>
      </c>
      <c r="K261" s="2"/>
      <c r="L261" s="2"/>
      <c r="M261" s="2"/>
      <c r="N261" s="2"/>
      <c r="P261" s="2"/>
      <c r="Q261" s="2"/>
      <c r="R261" s="2"/>
      <c r="S261" s="2"/>
    </row>
    <row r="262" spans="3:19" x14ac:dyDescent="0.3">
      <c r="C262" s="2">
        <v>60.75</v>
      </c>
      <c r="D262" s="2">
        <v>365.69</v>
      </c>
      <c r="E262" s="2">
        <f t="shared" si="3"/>
        <v>170.87</v>
      </c>
      <c r="K262" s="2"/>
      <c r="L262" s="2"/>
      <c r="M262" s="2"/>
      <c r="N262" s="2"/>
      <c r="P262" s="2"/>
      <c r="Q262" s="2"/>
      <c r="R262" s="2"/>
      <c r="S262" s="2"/>
    </row>
    <row r="263" spans="3:19" x14ac:dyDescent="0.3">
      <c r="C263" s="2">
        <v>61</v>
      </c>
      <c r="D263" s="2">
        <v>365.67</v>
      </c>
      <c r="E263" s="2">
        <f t="shared" si="3"/>
        <v>170.85000000000002</v>
      </c>
      <c r="K263" s="2"/>
      <c r="L263" s="2"/>
      <c r="M263" s="2"/>
      <c r="N263" s="2"/>
      <c r="P263" s="2"/>
      <c r="Q263" s="2"/>
      <c r="R263" s="2"/>
      <c r="S263" s="2"/>
    </row>
    <row r="264" spans="3:19" x14ac:dyDescent="0.3">
      <c r="C264" s="2">
        <v>61.25</v>
      </c>
      <c r="D264" s="2">
        <v>365.65</v>
      </c>
      <c r="E264" s="2">
        <f t="shared" si="3"/>
        <v>170.82999999999998</v>
      </c>
      <c r="K264" s="2"/>
      <c r="L264" s="2"/>
      <c r="M264" s="2"/>
      <c r="N264" s="2"/>
      <c r="P264" s="2"/>
      <c r="Q264" s="2"/>
      <c r="R264" s="2"/>
      <c r="S264" s="2"/>
    </row>
    <row r="265" spans="3:19" x14ac:dyDescent="0.3">
      <c r="C265" s="2">
        <v>61.5</v>
      </c>
      <c r="D265" s="2">
        <v>365.64</v>
      </c>
      <c r="E265" s="2">
        <f t="shared" si="3"/>
        <v>170.82</v>
      </c>
      <c r="K265" s="2"/>
      <c r="L265" s="2"/>
      <c r="M265" s="2"/>
      <c r="N265" s="2"/>
      <c r="P265" s="2"/>
      <c r="Q265" s="2"/>
      <c r="R265" s="2"/>
      <c r="S265" s="2"/>
    </row>
    <row r="266" spans="3:19" x14ac:dyDescent="0.3">
      <c r="K266" s="2"/>
      <c r="L266" s="2"/>
      <c r="M266" s="2"/>
      <c r="N266" s="2"/>
      <c r="P266" s="2"/>
      <c r="Q266" s="2"/>
      <c r="R266" s="2"/>
      <c r="S266" s="2"/>
    </row>
    <row r="267" spans="3:19" x14ac:dyDescent="0.3">
      <c r="K267" s="2"/>
      <c r="L267" s="2"/>
      <c r="M267" s="2"/>
      <c r="N267" s="2"/>
      <c r="P267" s="2"/>
      <c r="Q267" s="2"/>
      <c r="R267" s="2"/>
      <c r="S267" s="2"/>
    </row>
    <row r="268" spans="3:19" x14ac:dyDescent="0.3">
      <c r="K268" s="2"/>
      <c r="L268" s="2"/>
      <c r="M268" s="2"/>
      <c r="N268" s="2"/>
      <c r="P268" s="2"/>
      <c r="Q268" s="2"/>
      <c r="R268" s="2"/>
      <c r="S268" s="2"/>
    </row>
    <row r="269" spans="3:19" x14ac:dyDescent="0.3">
      <c r="K269" s="2"/>
      <c r="L269" s="2"/>
      <c r="M269" s="2"/>
      <c r="N269" s="2"/>
      <c r="P269" s="2"/>
      <c r="Q269" s="2"/>
      <c r="R269" s="2"/>
      <c r="S269" s="2"/>
    </row>
    <row r="270" spans="3:19" x14ac:dyDescent="0.3">
      <c r="K270" s="2"/>
      <c r="L270" s="2"/>
      <c r="M270" s="2"/>
      <c r="N270" s="2"/>
      <c r="P270" s="2"/>
      <c r="Q270" s="2"/>
      <c r="R270" s="2"/>
      <c r="S270" s="2"/>
    </row>
    <row r="271" spans="3:19" x14ac:dyDescent="0.3">
      <c r="K271" s="2"/>
      <c r="L271" s="2"/>
      <c r="M271" s="2"/>
      <c r="N271" s="2"/>
      <c r="P271" s="2"/>
      <c r="Q271" s="2"/>
      <c r="R271" s="2"/>
      <c r="S271" s="2"/>
    </row>
    <row r="272" spans="3:19" x14ac:dyDescent="0.3">
      <c r="K272" s="2"/>
      <c r="L272" s="2"/>
      <c r="M272" s="2"/>
      <c r="N272" s="2"/>
      <c r="P272" s="2"/>
      <c r="Q272" s="2"/>
      <c r="R272" s="2"/>
      <c r="S272" s="2"/>
    </row>
    <row r="273" spans="11:19" x14ac:dyDescent="0.3">
      <c r="K273" s="2"/>
      <c r="L273" s="2"/>
      <c r="M273" s="2"/>
      <c r="N273" s="2"/>
      <c r="P273" s="2"/>
      <c r="Q273" s="2"/>
      <c r="R273" s="2"/>
      <c r="S273" s="2"/>
    </row>
    <row r="274" spans="11:19" x14ac:dyDescent="0.3">
      <c r="K274" s="2"/>
      <c r="L274" s="2"/>
      <c r="M274" s="2"/>
      <c r="N274" s="2"/>
      <c r="P274" s="2"/>
      <c r="Q274" s="2"/>
      <c r="R274" s="2"/>
      <c r="S274" s="2"/>
    </row>
    <row r="275" spans="11:19" x14ac:dyDescent="0.3">
      <c r="K275" s="2"/>
      <c r="L275" s="2"/>
      <c r="M275" s="2"/>
      <c r="N275" s="2"/>
      <c r="P275" s="2"/>
      <c r="Q275" s="2"/>
      <c r="R275" s="2"/>
      <c r="S275" s="2"/>
    </row>
    <row r="276" spans="11:19" x14ac:dyDescent="0.3">
      <c r="K276" s="2"/>
      <c r="L276" s="2"/>
      <c r="M276" s="2"/>
      <c r="N276" s="2"/>
      <c r="P276" s="2"/>
      <c r="Q276" s="2"/>
      <c r="R276" s="2"/>
      <c r="S276" s="2"/>
    </row>
    <row r="277" spans="11:19" x14ac:dyDescent="0.3">
      <c r="K277" s="2"/>
      <c r="L277" s="2"/>
      <c r="M277" s="2"/>
      <c r="N277" s="2"/>
      <c r="P277" s="2"/>
      <c r="Q277" s="2"/>
      <c r="R277" s="2"/>
      <c r="S277" s="2"/>
    </row>
    <row r="278" spans="11:19" x14ac:dyDescent="0.3">
      <c r="K278" s="2"/>
      <c r="L278" s="2"/>
      <c r="M278" s="2"/>
      <c r="N278" s="2"/>
      <c r="P278" s="2"/>
      <c r="Q278" s="2"/>
      <c r="R278" s="2"/>
      <c r="S278" s="2"/>
    </row>
    <row r="279" spans="11:19" x14ac:dyDescent="0.3">
      <c r="K279" s="2"/>
      <c r="L279" s="2"/>
      <c r="M279" s="2"/>
      <c r="N279" s="2"/>
      <c r="P279" s="2"/>
      <c r="Q279" s="2"/>
      <c r="R279" s="2"/>
      <c r="S279" s="2"/>
    </row>
    <row r="280" spans="11:19" x14ac:dyDescent="0.3">
      <c r="K280" s="2"/>
      <c r="L280" s="2"/>
      <c r="M280" s="2"/>
      <c r="N280" s="2"/>
      <c r="P280" s="2"/>
      <c r="Q280" s="2"/>
      <c r="R280" s="2"/>
      <c r="S280" s="2"/>
    </row>
    <row r="281" spans="11:19" x14ac:dyDescent="0.3">
      <c r="K281" s="2"/>
      <c r="L281" s="2"/>
      <c r="M281" s="2"/>
      <c r="N281" s="2"/>
      <c r="P281" s="2"/>
      <c r="Q281" s="2"/>
      <c r="R281" s="2"/>
      <c r="S281" s="2"/>
    </row>
    <row r="282" spans="11:19" x14ac:dyDescent="0.3">
      <c r="K282" s="2"/>
      <c r="L282" s="2"/>
      <c r="M282" s="2"/>
      <c r="N282" s="2"/>
      <c r="P282" s="2"/>
      <c r="Q282" s="2"/>
      <c r="R282" s="2"/>
      <c r="S282" s="2"/>
    </row>
    <row r="283" spans="11:19" x14ac:dyDescent="0.3">
      <c r="K283" s="2"/>
      <c r="L283" s="2"/>
      <c r="M283" s="2"/>
      <c r="N283" s="2"/>
      <c r="P283" s="2"/>
      <c r="Q283" s="2"/>
      <c r="R283" s="2"/>
      <c r="S283" s="2"/>
    </row>
    <row r="284" spans="11:19" x14ac:dyDescent="0.3">
      <c r="K284" s="2"/>
      <c r="L284" s="2"/>
      <c r="M284" s="2"/>
      <c r="N284" s="2"/>
      <c r="P284" s="2"/>
      <c r="Q284" s="2"/>
      <c r="R284" s="2"/>
      <c r="S284" s="2"/>
    </row>
    <row r="285" spans="11:19" x14ac:dyDescent="0.3">
      <c r="K285" s="2"/>
      <c r="L285" s="2"/>
      <c r="M285" s="2"/>
      <c r="N285" s="2"/>
      <c r="P285" s="2"/>
      <c r="Q285" s="2"/>
      <c r="R285" s="2"/>
      <c r="S285" s="2"/>
    </row>
    <row r="286" spans="11:19" x14ac:dyDescent="0.3">
      <c r="K286" s="2"/>
      <c r="L286" s="2"/>
      <c r="M286" s="2"/>
      <c r="N286" s="2"/>
      <c r="P286" s="2"/>
      <c r="Q286" s="2"/>
      <c r="R286" s="2"/>
      <c r="S286" s="2"/>
    </row>
    <row r="287" spans="11:19" x14ac:dyDescent="0.3">
      <c r="K287" s="2"/>
      <c r="L287" s="2"/>
      <c r="M287" s="2"/>
      <c r="N287" s="2"/>
      <c r="P287" s="2"/>
      <c r="Q287" s="2"/>
      <c r="R287" s="2"/>
      <c r="S287" s="2"/>
    </row>
    <row r="288" spans="11:19" x14ac:dyDescent="0.3">
      <c r="K288" s="2"/>
      <c r="L288" s="2"/>
      <c r="M288" s="2"/>
      <c r="N288" s="2"/>
      <c r="P288" s="2"/>
      <c r="Q288" s="2"/>
      <c r="R288" s="2"/>
      <c r="S288" s="2"/>
    </row>
    <row r="289" spans="11:19" x14ac:dyDescent="0.3">
      <c r="K289" s="2"/>
      <c r="L289" s="2"/>
      <c r="M289" s="2"/>
      <c r="N289" s="2"/>
      <c r="P289" s="2"/>
      <c r="Q289" s="2"/>
      <c r="R289" s="2"/>
      <c r="S289" s="2"/>
    </row>
    <row r="290" spans="11:19" x14ac:dyDescent="0.3">
      <c r="K290" s="2"/>
      <c r="L290" s="2"/>
      <c r="M290" s="2"/>
      <c r="N290" s="2"/>
      <c r="P290" s="2"/>
      <c r="Q290" s="2"/>
      <c r="R290" s="2"/>
      <c r="S290" s="2"/>
    </row>
    <row r="291" spans="11:19" x14ac:dyDescent="0.3">
      <c r="K291" s="2"/>
      <c r="L291" s="2"/>
      <c r="M291" s="2"/>
      <c r="N291" s="2"/>
      <c r="P291" s="2"/>
      <c r="Q291" s="2"/>
      <c r="R291" s="2"/>
      <c r="S291" s="2"/>
    </row>
    <row r="292" spans="11:19" x14ac:dyDescent="0.3">
      <c r="K292" s="2"/>
      <c r="L292" s="2"/>
      <c r="M292" s="2"/>
      <c r="N292" s="2"/>
      <c r="P292" s="2"/>
      <c r="Q292" s="2"/>
      <c r="R292" s="2"/>
      <c r="S292" s="2"/>
    </row>
    <row r="293" spans="11:19" x14ac:dyDescent="0.3">
      <c r="K293" s="2"/>
      <c r="L293" s="2"/>
      <c r="M293" s="2"/>
      <c r="N293" s="2"/>
      <c r="P293" s="2"/>
      <c r="Q293" s="2"/>
      <c r="R293" s="2"/>
      <c r="S293" s="2"/>
    </row>
    <row r="294" spans="11:19" x14ac:dyDescent="0.3">
      <c r="K294" s="2"/>
      <c r="L294" s="2"/>
      <c r="M294" s="2"/>
      <c r="N294" s="2"/>
      <c r="P294" s="2"/>
      <c r="Q294" s="2"/>
      <c r="R294" s="2"/>
      <c r="S294" s="2"/>
    </row>
    <row r="295" spans="11:19" x14ac:dyDescent="0.3">
      <c r="K295" s="2"/>
      <c r="L295" s="2"/>
      <c r="M295" s="2"/>
      <c r="N295" s="2"/>
      <c r="P295" s="2"/>
      <c r="Q295" s="2"/>
      <c r="R295" s="2"/>
      <c r="S295" s="2"/>
    </row>
    <row r="296" spans="11:19" x14ac:dyDescent="0.3">
      <c r="K296" s="2"/>
      <c r="L296" s="2"/>
      <c r="M296" s="2"/>
      <c r="N296" s="2"/>
      <c r="P296" s="2"/>
      <c r="Q296" s="2"/>
      <c r="R296" s="2"/>
      <c r="S296" s="2"/>
    </row>
    <row r="297" spans="11:19" x14ac:dyDescent="0.3">
      <c r="K297" s="2"/>
      <c r="L297" s="2"/>
      <c r="M297" s="2"/>
      <c r="N297" s="2"/>
      <c r="P297" s="2"/>
      <c r="Q297" s="2"/>
      <c r="R297" s="2"/>
      <c r="S297" s="2"/>
    </row>
    <row r="298" spans="11:19" x14ac:dyDescent="0.3">
      <c r="K298" s="2"/>
      <c r="L298" s="2"/>
      <c r="M298" s="2"/>
      <c r="N298" s="2"/>
      <c r="P298" s="2"/>
      <c r="Q298" s="2"/>
      <c r="R298" s="2"/>
      <c r="S298" s="2"/>
    </row>
    <row r="299" spans="11:19" x14ac:dyDescent="0.3">
      <c r="K299" s="2"/>
      <c r="L299" s="2"/>
      <c r="M299" s="2"/>
      <c r="N299" s="2"/>
      <c r="P299" s="2"/>
      <c r="Q299" s="2"/>
      <c r="R299" s="2"/>
      <c r="S299" s="2"/>
    </row>
    <row r="300" spans="11:19" x14ac:dyDescent="0.3">
      <c r="K300" s="2"/>
      <c r="L300" s="2"/>
      <c r="M300" s="2"/>
      <c r="N300" s="2"/>
      <c r="P300" s="2"/>
      <c r="Q300" s="2"/>
      <c r="R300" s="2"/>
      <c r="S300" s="2"/>
    </row>
    <row r="301" spans="11:19" x14ac:dyDescent="0.3">
      <c r="K301" s="2"/>
      <c r="L301" s="2"/>
      <c r="M301" s="2"/>
      <c r="N301" s="2"/>
      <c r="P301" s="2"/>
      <c r="Q301" s="2"/>
      <c r="R301" s="2"/>
      <c r="S301" s="2"/>
    </row>
    <row r="302" spans="11:19" x14ac:dyDescent="0.3">
      <c r="K302" s="2"/>
      <c r="L302" s="2"/>
      <c r="M302" s="2"/>
      <c r="N302" s="2"/>
      <c r="P302" s="2"/>
      <c r="Q302" s="2"/>
      <c r="R302" s="2"/>
      <c r="S302" s="2"/>
    </row>
    <row r="303" spans="11:19" x14ac:dyDescent="0.3">
      <c r="K303" s="2"/>
      <c r="L303" s="2"/>
      <c r="M303" s="2"/>
      <c r="N303" s="2"/>
      <c r="P303" s="2"/>
      <c r="Q303" s="2"/>
      <c r="R303" s="2"/>
      <c r="S303" s="2"/>
    </row>
    <row r="304" spans="11:19" x14ac:dyDescent="0.3">
      <c r="K304" s="2"/>
      <c r="L304" s="2"/>
      <c r="M304" s="2"/>
      <c r="N304" s="2"/>
      <c r="P304" s="2"/>
      <c r="Q304" s="2"/>
      <c r="R304" s="2"/>
      <c r="S304" s="2"/>
    </row>
    <row r="305" spans="11:19" x14ac:dyDescent="0.3">
      <c r="K305" s="2"/>
      <c r="L305" s="2"/>
      <c r="M305" s="2"/>
      <c r="N305" s="2"/>
      <c r="P305" s="2"/>
      <c r="Q305" s="2"/>
      <c r="R305" s="2"/>
      <c r="S305" s="2"/>
    </row>
    <row r="306" spans="11:19" x14ac:dyDescent="0.3">
      <c r="K306" s="2"/>
      <c r="L306" s="2"/>
      <c r="M306" s="2"/>
      <c r="N306" s="2"/>
      <c r="P306" s="2"/>
      <c r="Q306" s="2"/>
      <c r="R306" s="2"/>
      <c r="S306" s="2"/>
    </row>
    <row r="307" spans="11:19" x14ac:dyDescent="0.3">
      <c r="K307" s="2"/>
      <c r="L307" s="2"/>
      <c r="M307" s="2"/>
      <c r="N307" s="2"/>
      <c r="P307" s="2"/>
      <c r="Q307" s="2"/>
      <c r="R307" s="2"/>
      <c r="S307" s="2"/>
    </row>
    <row r="308" spans="11:19" x14ac:dyDescent="0.3">
      <c r="K308" s="2"/>
      <c r="L308" s="2"/>
      <c r="M308" s="2"/>
      <c r="N308" s="2"/>
      <c r="P308" s="2"/>
      <c r="Q308" s="2"/>
      <c r="R308" s="2"/>
      <c r="S308" s="2"/>
    </row>
    <row r="309" spans="11:19" x14ac:dyDescent="0.3">
      <c r="K309" s="2"/>
      <c r="L309" s="2"/>
      <c r="M309" s="2"/>
      <c r="N309" s="2"/>
      <c r="P309" s="2"/>
      <c r="Q309" s="2"/>
      <c r="R309" s="2"/>
      <c r="S309" s="2"/>
    </row>
    <row r="310" spans="11:19" x14ac:dyDescent="0.3">
      <c r="K310" s="2"/>
      <c r="L310" s="2"/>
      <c r="M310" s="2"/>
      <c r="N310" s="2"/>
      <c r="P310" s="2"/>
      <c r="Q310" s="2"/>
      <c r="R310" s="2"/>
      <c r="S310" s="2"/>
    </row>
    <row r="311" spans="11:19" x14ac:dyDescent="0.3">
      <c r="K311" s="2"/>
      <c r="L311" s="2"/>
      <c r="M311" s="2"/>
      <c r="N311" s="2"/>
      <c r="P311" s="2"/>
      <c r="Q311" s="2"/>
      <c r="R311" s="2"/>
      <c r="S311" s="2"/>
    </row>
    <row r="312" spans="11:19" x14ac:dyDescent="0.3">
      <c r="K312" s="2"/>
      <c r="L312" s="2"/>
      <c r="M312" s="2"/>
      <c r="N312" s="2"/>
      <c r="P312" s="2"/>
      <c r="Q312" s="2"/>
      <c r="R312" s="2"/>
      <c r="S312" s="2"/>
    </row>
    <row r="313" spans="11:19" x14ac:dyDescent="0.3">
      <c r="K313" s="2"/>
      <c r="L313" s="2"/>
      <c r="M313" s="2"/>
      <c r="N313" s="2"/>
      <c r="P313" s="2"/>
      <c r="Q313" s="2"/>
      <c r="R313" s="2"/>
      <c r="S313" s="2"/>
    </row>
    <row r="314" spans="11:19" x14ac:dyDescent="0.3">
      <c r="K314" s="2"/>
      <c r="L314" s="2"/>
      <c r="M314" s="2"/>
      <c r="N314" s="2"/>
      <c r="P314" s="2"/>
      <c r="Q314" s="2"/>
      <c r="R314" s="2"/>
      <c r="S314" s="2"/>
    </row>
    <row r="315" spans="11:19" x14ac:dyDescent="0.3">
      <c r="K315" s="2"/>
      <c r="L315" s="2"/>
      <c r="M315" s="2"/>
      <c r="N315" s="2"/>
      <c r="P315" s="2"/>
      <c r="Q315" s="2"/>
      <c r="R315" s="2"/>
      <c r="S315" s="2"/>
    </row>
    <row r="316" spans="11:19" x14ac:dyDescent="0.3">
      <c r="K316" s="2"/>
      <c r="L316" s="2"/>
      <c r="M316" s="2"/>
      <c r="N316" s="2"/>
      <c r="P316" s="2"/>
      <c r="Q316" s="2"/>
      <c r="R316" s="2"/>
      <c r="S316" s="2"/>
    </row>
    <row r="317" spans="11:19" x14ac:dyDescent="0.3">
      <c r="K317" s="2"/>
      <c r="L317" s="2"/>
      <c r="M317" s="2"/>
      <c r="N317" s="2"/>
      <c r="P317" s="2"/>
      <c r="Q317" s="2"/>
      <c r="R317" s="2"/>
      <c r="S317" s="2"/>
    </row>
    <row r="318" spans="11:19" x14ac:dyDescent="0.3">
      <c r="K318" s="2"/>
      <c r="L318" s="2"/>
      <c r="M318" s="2"/>
      <c r="N318" s="2"/>
      <c r="P318" s="2"/>
      <c r="Q318" s="2"/>
      <c r="R318" s="2"/>
      <c r="S318" s="2"/>
    </row>
    <row r="319" spans="11:19" x14ac:dyDescent="0.3">
      <c r="K319" s="2"/>
      <c r="L319" s="2"/>
      <c r="M319" s="2"/>
      <c r="N319" s="2"/>
      <c r="P319" s="2"/>
      <c r="Q319" s="2"/>
      <c r="R319" s="2"/>
      <c r="S319" s="2"/>
    </row>
    <row r="320" spans="11:19" x14ac:dyDescent="0.3">
      <c r="K320" s="2"/>
      <c r="L320" s="2"/>
      <c r="M320" s="2"/>
      <c r="N320" s="2"/>
      <c r="P320" s="2"/>
      <c r="Q320" s="2"/>
      <c r="R320" s="2"/>
      <c r="S320" s="2"/>
    </row>
    <row r="321" spans="11:19" x14ac:dyDescent="0.3">
      <c r="K321" s="2"/>
      <c r="L321" s="2"/>
      <c r="M321" s="2"/>
      <c r="N321" s="2"/>
      <c r="P321" s="2"/>
      <c r="Q321" s="2"/>
      <c r="R321" s="2"/>
      <c r="S321" s="2"/>
    </row>
    <row r="322" spans="11:19" x14ac:dyDescent="0.3">
      <c r="K322" s="2"/>
      <c r="L322" s="2"/>
      <c r="M322" s="2"/>
      <c r="N322" s="2"/>
      <c r="P322" s="2"/>
      <c r="Q322" s="2"/>
      <c r="R322" s="2"/>
      <c r="S322" s="2"/>
    </row>
    <row r="323" spans="11:19" x14ac:dyDescent="0.3">
      <c r="K323" s="2"/>
      <c r="L323" s="2"/>
      <c r="M323" s="2"/>
      <c r="N323" s="2"/>
      <c r="P323" s="2"/>
      <c r="Q323" s="2"/>
      <c r="R323" s="2"/>
      <c r="S323" s="2"/>
    </row>
    <row r="324" spans="11:19" x14ac:dyDescent="0.3">
      <c r="K324" s="2"/>
      <c r="L324" s="2"/>
      <c r="M324" s="2"/>
      <c r="N324" s="2"/>
      <c r="P324" s="2"/>
      <c r="Q324" s="2"/>
      <c r="R324" s="2"/>
      <c r="S324" s="2"/>
    </row>
    <row r="325" spans="11:19" x14ac:dyDescent="0.3">
      <c r="K325" s="2"/>
      <c r="L325" s="2"/>
      <c r="M325" s="2"/>
      <c r="N325" s="2"/>
      <c r="P325" s="2"/>
      <c r="Q325" s="2"/>
      <c r="R325" s="2"/>
      <c r="S325" s="2"/>
    </row>
    <row r="326" spans="11:19" x14ac:dyDescent="0.3">
      <c r="K326" s="2"/>
      <c r="L326" s="2"/>
      <c r="M326" s="2"/>
      <c r="N326" s="2"/>
      <c r="P326" s="2"/>
      <c r="Q326" s="2"/>
      <c r="R326" s="2"/>
      <c r="S326" s="2"/>
    </row>
    <row r="327" spans="11:19" x14ac:dyDescent="0.3">
      <c r="K327" s="2"/>
      <c r="L327" s="2"/>
      <c r="M327" s="2"/>
      <c r="N327" s="2"/>
      <c r="P327" s="2"/>
      <c r="Q327" s="2"/>
      <c r="R327" s="2"/>
      <c r="S327" s="2"/>
    </row>
    <row r="328" spans="11:19" x14ac:dyDescent="0.3">
      <c r="K328" s="2"/>
      <c r="L328" s="2"/>
      <c r="M328" s="2"/>
      <c r="N328" s="2"/>
      <c r="P328" s="2"/>
      <c r="Q328" s="2"/>
      <c r="R328" s="2"/>
      <c r="S328" s="2"/>
    </row>
    <row r="329" spans="11:19" x14ac:dyDescent="0.3">
      <c r="K329" s="2"/>
      <c r="L329" s="2"/>
      <c r="M329" s="2"/>
      <c r="N329" s="2"/>
      <c r="P329" s="2"/>
      <c r="Q329" s="2"/>
      <c r="R329" s="2"/>
      <c r="S329" s="2"/>
    </row>
    <row r="330" spans="11:19" x14ac:dyDescent="0.3">
      <c r="K330" s="2"/>
      <c r="L330" s="2"/>
      <c r="M330" s="2"/>
      <c r="N330" s="2"/>
      <c r="P330" s="2"/>
      <c r="Q330" s="2"/>
      <c r="R330" s="2"/>
      <c r="S330" s="2"/>
    </row>
    <row r="331" spans="11:19" x14ac:dyDescent="0.3">
      <c r="K331" s="2"/>
      <c r="L331" s="2"/>
      <c r="M331" s="2"/>
      <c r="N331" s="2"/>
      <c r="P331" s="2"/>
      <c r="Q331" s="2"/>
      <c r="R331" s="2"/>
      <c r="S331" s="2"/>
    </row>
    <row r="332" spans="11:19" x14ac:dyDescent="0.3">
      <c r="K332" s="2"/>
      <c r="L332" s="2"/>
      <c r="M332" s="2"/>
      <c r="N332" s="2"/>
      <c r="P332" s="2"/>
      <c r="Q332" s="2"/>
      <c r="R332" s="2"/>
      <c r="S332" s="2"/>
    </row>
    <row r="333" spans="11:19" x14ac:dyDescent="0.3">
      <c r="K333" s="2"/>
      <c r="L333" s="2"/>
      <c r="M333" s="2"/>
      <c r="N333" s="2"/>
      <c r="P333" s="2"/>
      <c r="Q333" s="2"/>
      <c r="R333" s="2"/>
      <c r="S333" s="2"/>
    </row>
    <row r="334" spans="11:19" x14ac:dyDescent="0.3">
      <c r="K334" s="2"/>
      <c r="L334" s="2"/>
      <c r="M334" s="2"/>
      <c r="N334" s="2"/>
      <c r="P334" s="2"/>
      <c r="Q334" s="2"/>
      <c r="R334" s="2"/>
      <c r="S334" s="2"/>
    </row>
    <row r="335" spans="11:19" x14ac:dyDescent="0.3">
      <c r="K335" s="2"/>
      <c r="L335" s="2"/>
      <c r="M335" s="2"/>
      <c r="N335" s="2"/>
      <c r="P335" s="2"/>
      <c r="Q335" s="2"/>
      <c r="R335" s="2"/>
      <c r="S335" s="2"/>
    </row>
    <row r="336" spans="11:19" x14ac:dyDescent="0.3">
      <c r="K336" s="2"/>
      <c r="L336" s="2"/>
      <c r="M336" s="2"/>
      <c r="N336" s="2"/>
      <c r="P336" s="2"/>
      <c r="Q336" s="2"/>
      <c r="R336" s="2"/>
      <c r="S336" s="2"/>
    </row>
    <row r="337" spans="11:19" x14ac:dyDescent="0.3">
      <c r="K337" s="2"/>
      <c r="L337" s="2"/>
      <c r="M337" s="2"/>
      <c r="N337" s="2"/>
      <c r="P337" s="2"/>
      <c r="Q337" s="2"/>
      <c r="R337" s="2"/>
      <c r="S337" s="2"/>
    </row>
    <row r="338" spans="11:19" x14ac:dyDescent="0.3">
      <c r="K338" s="2"/>
      <c r="L338" s="2"/>
      <c r="M338" s="2"/>
      <c r="N338" s="2"/>
      <c r="P338" s="2"/>
      <c r="Q338" s="2"/>
      <c r="R338" s="2"/>
      <c r="S338" s="2"/>
    </row>
    <row r="339" spans="11:19" x14ac:dyDescent="0.3">
      <c r="K339" s="2"/>
      <c r="L339" s="2"/>
      <c r="M339" s="2"/>
      <c r="N339" s="2"/>
      <c r="P339" s="2"/>
      <c r="Q339" s="2"/>
      <c r="R339" s="2"/>
      <c r="S339" s="2"/>
    </row>
    <row r="340" spans="11:19" x14ac:dyDescent="0.3">
      <c r="K340" s="2"/>
      <c r="L340" s="2"/>
      <c r="M340" s="2"/>
      <c r="N340" s="2"/>
      <c r="P340" s="2"/>
      <c r="Q340" s="2"/>
      <c r="R340" s="2"/>
      <c r="S340" s="2"/>
    </row>
    <row r="341" spans="11:19" x14ac:dyDescent="0.3">
      <c r="K341" s="2"/>
      <c r="L341" s="2"/>
      <c r="M341" s="2"/>
      <c r="N341" s="2"/>
      <c r="P341" s="2"/>
      <c r="Q341" s="2"/>
      <c r="R341" s="2"/>
      <c r="S341" s="2"/>
    </row>
    <row r="342" spans="11:19" x14ac:dyDescent="0.3">
      <c r="K342" s="2"/>
      <c r="L342" s="2"/>
      <c r="M342" s="2"/>
      <c r="N342" s="2"/>
      <c r="P342" s="2"/>
      <c r="Q342" s="2"/>
      <c r="R342" s="2"/>
      <c r="S342" s="2"/>
    </row>
    <row r="343" spans="11:19" x14ac:dyDescent="0.3">
      <c r="K343" s="2"/>
      <c r="L343" s="2"/>
      <c r="M343" s="2"/>
      <c r="N343" s="2"/>
      <c r="P343" s="2"/>
      <c r="Q343" s="2"/>
      <c r="R343" s="2"/>
      <c r="S343" s="2"/>
    </row>
    <row r="344" spans="11:19" x14ac:dyDescent="0.3">
      <c r="K344" s="2"/>
      <c r="L344" s="2"/>
      <c r="M344" s="2"/>
      <c r="N344" s="2"/>
      <c r="P344" s="2"/>
      <c r="Q344" s="2"/>
      <c r="R344" s="2"/>
      <c r="S344" s="2"/>
    </row>
    <row r="345" spans="11:19" x14ac:dyDescent="0.3">
      <c r="K345" s="2"/>
      <c r="L345" s="2"/>
      <c r="M345" s="2"/>
      <c r="N345" s="2"/>
      <c r="P345" s="2"/>
      <c r="Q345" s="2"/>
      <c r="R345" s="2"/>
      <c r="S345" s="2"/>
    </row>
    <row r="346" spans="11:19" x14ac:dyDescent="0.3">
      <c r="K346" s="2"/>
      <c r="L346" s="2"/>
      <c r="M346" s="2"/>
      <c r="N346" s="2"/>
      <c r="P346" s="2"/>
      <c r="Q346" s="2"/>
      <c r="R346" s="2"/>
      <c r="S346" s="2"/>
    </row>
    <row r="347" spans="11:19" x14ac:dyDescent="0.3">
      <c r="K347" s="2"/>
      <c r="L347" s="2"/>
      <c r="M347" s="2"/>
      <c r="N347" s="2"/>
      <c r="P347" s="2"/>
      <c r="Q347" s="2"/>
      <c r="R347" s="2"/>
      <c r="S347" s="2"/>
    </row>
    <row r="348" spans="11:19" x14ac:dyDescent="0.3">
      <c r="K348" s="2"/>
      <c r="L348" s="2"/>
      <c r="M348" s="2"/>
      <c r="N348" s="2"/>
      <c r="P348" s="2"/>
      <c r="Q348" s="2"/>
      <c r="R348" s="2"/>
      <c r="S348" s="2"/>
    </row>
    <row r="349" spans="11:19" x14ac:dyDescent="0.3">
      <c r="K349" s="2"/>
      <c r="L349" s="2"/>
      <c r="M349" s="2"/>
      <c r="N349" s="2"/>
      <c r="P349" s="2"/>
      <c r="Q349" s="2"/>
      <c r="R349" s="2"/>
      <c r="S349" s="2"/>
    </row>
    <row r="350" spans="11:19" x14ac:dyDescent="0.3">
      <c r="K350" s="2"/>
      <c r="L350" s="2"/>
      <c r="M350" s="2"/>
      <c r="N350" s="2"/>
      <c r="P350" s="2"/>
      <c r="Q350" s="2"/>
      <c r="R350" s="2"/>
      <c r="S350" s="2"/>
    </row>
    <row r="351" spans="11:19" x14ac:dyDescent="0.3">
      <c r="K351" s="2"/>
      <c r="L351" s="2"/>
      <c r="M351" s="2"/>
      <c r="N351" s="2"/>
      <c r="P351" s="2"/>
      <c r="Q351" s="2"/>
      <c r="R351" s="2"/>
      <c r="S351" s="2"/>
    </row>
    <row r="352" spans="11:19" x14ac:dyDescent="0.3">
      <c r="K352" s="2"/>
      <c r="L352" s="2"/>
      <c r="M352" s="2"/>
      <c r="N352" s="2"/>
      <c r="P352" s="2"/>
      <c r="Q352" s="2"/>
      <c r="R352" s="2"/>
      <c r="S352" s="2"/>
    </row>
    <row r="353" spans="11:19" x14ac:dyDescent="0.3">
      <c r="K353" s="2"/>
      <c r="L353" s="2"/>
      <c r="M353" s="2"/>
      <c r="N353" s="2"/>
      <c r="P353" s="2"/>
      <c r="Q353" s="2"/>
      <c r="R353" s="2"/>
      <c r="S353" s="2"/>
    </row>
    <row r="354" spans="11:19" x14ac:dyDescent="0.3">
      <c r="K354" s="2"/>
      <c r="L354" s="2"/>
      <c r="M354" s="2"/>
      <c r="N354" s="2"/>
      <c r="P354" s="2"/>
      <c r="Q354" s="2"/>
      <c r="R354" s="2"/>
      <c r="S354" s="2"/>
    </row>
    <row r="355" spans="11:19" x14ac:dyDescent="0.3">
      <c r="K355" s="2"/>
      <c r="L355" s="2"/>
      <c r="M355" s="2"/>
      <c r="N355" s="2"/>
      <c r="P355" s="2"/>
      <c r="Q355" s="2"/>
      <c r="R355" s="2"/>
      <c r="S355" s="2"/>
    </row>
    <row r="356" spans="11:19" x14ac:dyDescent="0.3">
      <c r="K356" s="2"/>
      <c r="L356" s="2"/>
      <c r="M356" s="2"/>
      <c r="N356" s="2"/>
      <c r="P356" s="2"/>
      <c r="Q356" s="2"/>
      <c r="R356" s="2"/>
      <c r="S356" s="2"/>
    </row>
    <row r="357" spans="11:19" x14ac:dyDescent="0.3">
      <c r="K357" s="2"/>
      <c r="L357" s="2"/>
      <c r="M357" s="2"/>
      <c r="N357" s="2"/>
      <c r="P357" s="2"/>
      <c r="Q357" s="2"/>
      <c r="R357" s="2"/>
      <c r="S357" s="2"/>
    </row>
    <row r="358" spans="11:19" x14ac:dyDescent="0.3">
      <c r="K358" s="2"/>
      <c r="L358" s="2"/>
      <c r="M358" s="2"/>
      <c r="N358" s="2"/>
      <c r="P358" s="2"/>
      <c r="Q358" s="2"/>
      <c r="R358" s="2"/>
      <c r="S358" s="2"/>
    </row>
    <row r="359" spans="11:19" x14ac:dyDescent="0.3">
      <c r="K359" s="2"/>
      <c r="L359" s="2"/>
      <c r="M359" s="2"/>
      <c r="N359" s="2"/>
      <c r="P359" s="2"/>
      <c r="Q359" s="2"/>
      <c r="R359" s="2"/>
      <c r="S359" s="2"/>
    </row>
    <row r="360" spans="11:19" x14ac:dyDescent="0.3">
      <c r="K360" s="2"/>
      <c r="L360" s="2"/>
      <c r="M360" s="2"/>
      <c r="N360" s="2"/>
      <c r="P360" s="2"/>
      <c r="Q360" s="2"/>
      <c r="R360" s="2"/>
      <c r="S360" s="2"/>
    </row>
    <row r="361" spans="11:19" x14ac:dyDescent="0.3">
      <c r="K361" s="2"/>
      <c r="L361" s="2"/>
      <c r="M361" s="2"/>
      <c r="N361" s="2"/>
      <c r="P361" s="2"/>
      <c r="Q361" s="2"/>
      <c r="R361" s="2"/>
      <c r="S361" s="2"/>
    </row>
    <row r="362" spans="11:19" x14ac:dyDescent="0.3">
      <c r="K362" s="2"/>
      <c r="L362" s="2"/>
      <c r="M362" s="2"/>
      <c r="N362" s="2"/>
      <c r="P362" s="2"/>
      <c r="Q362" s="2"/>
      <c r="R362" s="2"/>
      <c r="S362" s="2"/>
    </row>
    <row r="363" spans="11:19" x14ac:dyDescent="0.3">
      <c r="K363" s="2"/>
      <c r="L363" s="2"/>
      <c r="M363" s="2"/>
      <c r="N363" s="2"/>
      <c r="P363" s="2"/>
      <c r="Q363" s="2"/>
      <c r="R363" s="2"/>
      <c r="S363" s="2"/>
    </row>
    <row r="364" spans="11:19" x14ac:dyDescent="0.3">
      <c r="K364" s="2"/>
      <c r="L364" s="2"/>
      <c r="M364" s="2"/>
      <c r="N364" s="2"/>
      <c r="P364" s="2"/>
      <c r="Q364" s="2"/>
      <c r="R364" s="2"/>
      <c r="S364" s="2"/>
    </row>
    <row r="365" spans="11:19" x14ac:dyDescent="0.3">
      <c r="K365" s="2"/>
      <c r="L365" s="2"/>
      <c r="M365" s="2"/>
      <c r="N365" s="2"/>
      <c r="P365" s="2"/>
      <c r="Q365" s="2"/>
      <c r="R365" s="2"/>
      <c r="S365" s="2"/>
    </row>
    <row r="366" spans="11:19" x14ac:dyDescent="0.3">
      <c r="K366" s="2"/>
      <c r="L366" s="2"/>
      <c r="M366" s="2"/>
      <c r="N366" s="2"/>
      <c r="P366" s="2"/>
      <c r="Q366" s="2"/>
      <c r="R366" s="2"/>
      <c r="S366" s="2"/>
    </row>
    <row r="367" spans="11:19" x14ac:dyDescent="0.3">
      <c r="K367" s="2"/>
      <c r="L367" s="2"/>
      <c r="M367" s="2"/>
      <c r="N367" s="2"/>
      <c r="P367" s="2"/>
      <c r="Q367" s="2"/>
      <c r="R367" s="2"/>
      <c r="S367" s="2"/>
    </row>
    <row r="368" spans="11:19" x14ac:dyDescent="0.3">
      <c r="K368" s="2"/>
      <c r="L368" s="2"/>
      <c r="M368" s="2"/>
      <c r="N368" s="2"/>
      <c r="P368" s="2"/>
      <c r="Q368" s="2"/>
      <c r="R368" s="2"/>
      <c r="S368" s="2"/>
    </row>
    <row r="369" spans="11:19" x14ac:dyDescent="0.3">
      <c r="K369" s="2"/>
      <c r="L369" s="2"/>
      <c r="M369" s="2"/>
      <c r="N369" s="2"/>
      <c r="P369" s="2"/>
      <c r="Q369" s="2"/>
      <c r="R369" s="2"/>
      <c r="S369" s="2"/>
    </row>
    <row r="370" spans="11:19" x14ac:dyDescent="0.3">
      <c r="K370" s="2"/>
      <c r="L370" s="2"/>
      <c r="M370" s="2"/>
      <c r="N370" s="2"/>
      <c r="P370" s="2"/>
      <c r="Q370" s="2"/>
      <c r="R370" s="2"/>
      <c r="S370" s="2"/>
    </row>
    <row r="371" spans="11:19" x14ac:dyDescent="0.3">
      <c r="K371" s="2"/>
      <c r="L371" s="2"/>
      <c r="M371" s="2"/>
      <c r="N371" s="2"/>
      <c r="P371" s="2"/>
      <c r="Q371" s="2"/>
      <c r="R371" s="2"/>
      <c r="S371" s="2"/>
    </row>
    <row r="372" spans="11:19" x14ac:dyDescent="0.3">
      <c r="K372" s="2"/>
      <c r="L372" s="2"/>
      <c r="M372" s="2"/>
      <c r="N372" s="2"/>
      <c r="P372" s="2"/>
      <c r="Q372" s="2"/>
      <c r="R372" s="2"/>
      <c r="S372" s="2"/>
    </row>
    <row r="373" spans="11:19" x14ac:dyDescent="0.3">
      <c r="K373" s="2"/>
      <c r="L373" s="2"/>
      <c r="M373" s="2"/>
      <c r="N373" s="2"/>
      <c r="P373" s="2"/>
      <c r="Q373" s="2"/>
      <c r="R373" s="2"/>
      <c r="S373" s="2"/>
    </row>
    <row r="374" spans="11:19" x14ac:dyDescent="0.3">
      <c r="K374" s="2"/>
      <c r="L374" s="2"/>
      <c r="M374" s="2"/>
      <c r="N374" s="2"/>
      <c r="P374" s="2"/>
      <c r="Q374" s="2"/>
      <c r="R374" s="2"/>
      <c r="S374" s="2"/>
    </row>
    <row r="375" spans="11:19" x14ac:dyDescent="0.3">
      <c r="K375" s="2"/>
      <c r="L375" s="2"/>
      <c r="M375" s="2"/>
      <c r="N375" s="2"/>
      <c r="P375" s="2"/>
      <c r="Q375" s="2"/>
      <c r="R375" s="2"/>
      <c r="S375" s="2"/>
    </row>
    <row r="376" spans="11:19" x14ac:dyDescent="0.3">
      <c r="K376" s="2"/>
      <c r="L376" s="2"/>
      <c r="M376" s="2"/>
      <c r="N376" s="2"/>
      <c r="P376" s="2"/>
      <c r="Q376" s="2"/>
      <c r="R376" s="2"/>
      <c r="S376" s="2"/>
    </row>
    <row r="377" spans="11:19" x14ac:dyDescent="0.3">
      <c r="K377" s="2"/>
      <c r="L377" s="2"/>
      <c r="M377" s="2"/>
      <c r="N377" s="2"/>
      <c r="P377" s="2"/>
      <c r="Q377" s="2"/>
      <c r="R377" s="2"/>
      <c r="S377" s="2"/>
    </row>
    <row r="378" spans="11:19" x14ac:dyDescent="0.3">
      <c r="K378" s="2"/>
      <c r="L378" s="2"/>
      <c r="M378" s="2"/>
      <c r="N378" s="2"/>
      <c r="P378" s="2"/>
      <c r="Q378" s="2"/>
      <c r="R378" s="2"/>
      <c r="S378" s="2"/>
    </row>
    <row r="379" spans="11:19" x14ac:dyDescent="0.3">
      <c r="K379" s="2"/>
      <c r="L379" s="2"/>
      <c r="M379" s="2"/>
      <c r="N379" s="2"/>
      <c r="P379" s="2"/>
      <c r="Q379" s="2"/>
      <c r="R379" s="2"/>
      <c r="S379" s="2"/>
    </row>
    <row r="380" spans="11:19" x14ac:dyDescent="0.3">
      <c r="K380" s="2"/>
      <c r="L380" s="2"/>
      <c r="M380" s="2"/>
      <c r="N380" s="2"/>
      <c r="P380" s="2"/>
      <c r="Q380" s="2"/>
      <c r="R380" s="2"/>
      <c r="S380" s="2"/>
    </row>
    <row r="381" spans="11:19" x14ac:dyDescent="0.3">
      <c r="K381" s="2"/>
      <c r="L381" s="2"/>
      <c r="M381" s="2"/>
      <c r="N381" s="2"/>
      <c r="P381" s="2"/>
      <c r="Q381" s="2"/>
      <c r="R381" s="2"/>
      <c r="S381" s="2"/>
    </row>
    <row r="382" spans="11:19" x14ac:dyDescent="0.3">
      <c r="K382" s="2"/>
      <c r="L382" s="2"/>
      <c r="M382" s="2"/>
      <c r="N382" s="2"/>
      <c r="P382" s="2"/>
      <c r="Q382" s="2"/>
      <c r="R382" s="2"/>
      <c r="S382" s="2"/>
    </row>
    <row r="383" spans="11:19" x14ac:dyDescent="0.3">
      <c r="K383" s="2"/>
      <c r="L383" s="2"/>
      <c r="M383" s="2"/>
      <c r="N383" s="2"/>
      <c r="P383" s="2"/>
      <c r="Q383" s="2"/>
      <c r="R383" s="2"/>
      <c r="S383" s="2"/>
    </row>
    <row r="384" spans="11:19" x14ac:dyDescent="0.3">
      <c r="K384" s="2"/>
      <c r="L384" s="2"/>
      <c r="M384" s="2"/>
      <c r="N384" s="2"/>
      <c r="P384" s="2"/>
      <c r="Q384" s="2"/>
      <c r="R384" s="2"/>
      <c r="S384" s="2"/>
    </row>
    <row r="385" spans="11:19" x14ac:dyDescent="0.3">
      <c r="K385" s="2"/>
      <c r="L385" s="2"/>
      <c r="M385" s="2"/>
      <c r="N385" s="2"/>
      <c r="P385" s="2"/>
      <c r="Q385" s="2"/>
      <c r="R385" s="2"/>
      <c r="S385" s="2"/>
    </row>
    <row r="386" spans="11:19" x14ac:dyDescent="0.3">
      <c r="K386" s="2"/>
      <c r="L386" s="2"/>
      <c r="M386" s="2"/>
      <c r="N386" s="2"/>
      <c r="P386" s="2"/>
      <c r="Q386" s="2"/>
      <c r="R386" s="2"/>
      <c r="S386" s="2"/>
    </row>
    <row r="387" spans="11:19" x14ac:dyDescent="0.3">
      <c r="K387" s="2"/>
      <c r="L387" s="2"/>
      <c r="M387" s="2"/>
      <c r="N387" s="2"/>
      <c r="P387" s="2"/>
      <c r="Q387" s="2"/>
      <c r="R387" s="2"/>
      <c r="S387" s="2"/>
    </row>
    <row r="388" spans="11:19" x14ac:dyDescent="0.3">
      <c r="K388" s="2"/>
      <c r="L388" s="2"/>
      <c r="M388" s="2"/>
      <c r="N388" s="2"/>
      <c r="P388" s="2"/>
      <c r="Q388" s="2"/>
      <c r="R388" s="2"/>
      <c r="S388" s="2"/>
    </row>
    <row r="389" spans="11:19" x14ac:dyDescent="0.3">
      <c r="K389" s="2"/>
      <c r="L389" s="2"/>
      <c r="M389" s="2"/>
      <c r="N389" s="2"/>
      <c r="P389" s="2"/>
      <c r="Q389" s="2"/>
      <c r="R389" s="2"/>
      <c r="S389" s="2"/>
    </row>
    <row r="390" spans="11:19" x14ac:dyDescent="0.3">
      <c r="K390" s="2"/>
      <c r="L390" s="2"/>
      <c r="M390" s="2"/>
      <c r="N390" s="2"/>
      <c r="P390" s="2"/>
      <c r="Q390" s="2"/>
      <c r="R390" s="2"/>
      <c r="S390" s="2"/>
    </row>
    <row r="391" spans="11:19" x14ac:dyDescent="0.3">
      <c r="K391" s="2"/>
      <c r="L391" s="2"/>
      <c r="M391" s="2"/>
      <c r="N391" s="2"/>
      <c r="P391" s="2"/>
      <c r="Q391" s="2"/>
      <c r="R391" s="2"/>
      <c r="S391" s="2"/>
    </row>
    <row r="392" spans="11:19" x14ac:dyDescent="0.3">
      <c r="K392" s="2"/>
      <c r="L392" s="2"/>
      <c r="M392" s="2"/>
      <c r="N392" s="2"/>
      <c r="P392" s="2"/>
      <c r="Q392" s="2"/>
      <c r="R392" s="2"/>
      <c r="S392" s="2"/>
    </row>
    <row r="393" spans="11:19" x14ac:dyDescent="0.3">
      <c r="K393" s="2"/>
      <c r="L393" s="2"/>
      <c r="M393" s="2"/>
      <c r="N393" s="2"/>
      <c r="P393" s="2"/>
      <c r="Q393" s="2"/>
      <c r="R393" s="2"/>
      <c r="S393" s="2"/>
    </row>
    <row r="394" spans="11:19" x14ac:dyDescent="0.3">
      <c r="K394" s="2"/>
      <c r="L394" s="2"/>
      <c r="M394" s="2"/>
      <c r="N394" s="2"/>
      <c r="P394" s="2"/>
      <c r="Q394" s="2"/>
      <c r="R394" s="2"/>
      <c r="S394" s="2"/>
    </row>
    <row r="395" spans="11:19" x14ac:dyDescent="0.3">
      <c r="K395" s="2"/>
      <c r="L395" s="2"/>
      <c r="M395" s="2"/>
      <c r="N395" s="2"/>
      <c r="P395" s="2"/>
      <c r="Q395" s="2"/>
      <c r="R395" s="2"/>
      <c r="S395" s="2"/>
    </row>
    <row r="396" spans="11:19" x14ac:dyDescent="0.3">
      <c r="K396" s="2"/>
      <c r="L396" s="2"/>
      <c r="M396" s="2"/>
      <c r="N396" s="2"/>
      <c r="P396" s="2"/>
      <c r="Q396" s="2"/>
      <c r="R396" s="2"/>
      <c r="S396" s="2"/>
    </row>
    <row r="397" spans="11:19" x14ac:dyDescent="0.3">
      <c r="K397" s="2"/>
      <c r="L397" s="2"/>
      <c r="M397" s="2"/>
      <c r="N397" s="2"/>
      <c r="P397" s="2"/>
      <c r="Q397" s="2"/>
      <c r="R397" s="2"/>
      <c r="S397" s="2"/>
    </row>
    <row r="398" spans="11:19" x14ac:dyDescent="0.3">
      <c r="K398" s="2"/>
      <c r="L398" s="2"/>
      <c r="M398" s="2"/>
      <c r="N398" s="2"/>
      <c r="P398" s="2"/>
      <c r="Q398" s="2"/>
      <c r="R398" s="2"/>
      <c r="S398" s="2"/>
    </row>
    <row r="399" spans="11:19" x14ac:dyDescent="0.3">
      <c r="K399" s="2"/>
      <c r="L399" s="2"/>
      <c r="M399" s="2"/>
      <c r="N399" s="2"/>
      <c r="P399" s="2"/>
      <c r="Q399" s="2"/>
      <c r="R399" s="2"/>
      <c r="S399" s="2"/>
    </row>
    <row r="400" spans="11:19" x14ac:dyDescent="0.3">
      <c r="K400" s="2"/>
      <c r="L400" s="2"/>
      <c r="M400" s="2"/>
      <c r="N400" s="2"/>
      <c r="P400" s="2"/>
      <c r="Q400" s="2"/>
      <c r="R400" s="2"/>
      <c r="S400" s="2"/>
    </row>
    <row r="401" spans="11:19" x14ac:dyDescent="0.3">
      <c r="K401" s="2"/>
      <c r="L401" s="2"/>
      <c r="M401" s="2"/>
      <c r="N401" s="2"/>
      <c r="P401" s="2"/>
      <c r="Q401" s="2"/>
      <c r="R401" s="2"/>
      <c r="S401" s="2"/>
    </row>
    <row r="402" spans="11:19" x14ac:dyDescent="0.3">
      <c r="K402" s="2"/>
      <c r="L402" s="2"/>
      <c r="M402" s="2"/>
      <c r="N402" s="2"/>
      <c r="P402" s="2"/>
      <c r="Q402" s="2"/>
      <c r="R402" s="2"/>
      <c r="S402" s="2"/>
    </row>
    <row r="403" spans="11:19" x14ac:dyDescent="0.3">
      <c r="K403" s="2"/>
      <c r="L403" s="2"/>
      <c r="M403" s="2"/>
      <c r="N403" s="2"/>
      <c r="P403" s="2"/>
      <c r="Q403" s="2"/>
      <c r="R403" s="2"/>
      <c r="S403" s="2"/>
    </row>
    <row r="404" spans="11:19" x14ac:dyDescent="0.3">
      <c r="K404" s="2"/>
      <c r="L404" s="2"/>
      <c r="M404" s="2"/>
      <c r="N404" s="2"/>
      <c r="P404" s="2"/>
      <c r="Q404" s="2"/>
      <c r="R404" s="2"/>
      <c r="S404" s="2"/>
    </row>
    <row r="405" spans="11:19" x14ac:dyDescent="0.3">
      <c r="K405" s="2"/>
      <c r="L405" s="2"/>
      <c r="M405" s="2"/>
      <c r="N405" s="2"/>
      <c r="P405" s="2"/>
      <c r="Q405" s="2"/>
      <c r="R405" s="2"/>
      <c r="S405" s="2"/>
    </row>
    <row r="406" spans="11:19" x14ac:dyDescent="0.3">
      <c r="K406" s="2"/>
      <c r="L406" s="2"/>
      <c r="M406" s="2"/>
      <c r="N406" s="2"/>
      <c r="P406" s="2"/>
      <c r="Q406" s="2"/>
      <c r="R406" s="2"/>
      <c r="S406" s="2"/>
    </row>
    <row r="407" spans="11:19" x14ac:dyDescent="0.3">
      <c r="K407" s="2"/>
      <c r="L407" s="2"/>
      <c r="M407" s="2"/>
      <c r="N407" s="2"/>
      <c r="P407" s="2"/>
      <c r="Q407" s="2"/>
      <c r="R407" s="2"/>
      <c r="S407" s="2"/>
    </row>
    <row r="408" spans="11:19" x14ac:dyDescent="0.3">
      <c r="K408" s="2"/>
      <c r="L408" s="2"/>
      <c r="M408" s="2"/>
      <c r="N408" s="2"/>
      <c r="P408" s="2"/>
      <c r="Q408" s="2"/>
      <c r="R408" s="2"/>
      <c r="S408" s="2"/>
    </row>
    <row r="409" spans="11:19" x14ac:dyDescent="0.3">
      <c r="K409" s="2"/>
      <c r="L409" s="2"/>
      <c r="M409" s="2"/>
      <c r="N409" s="2"/>
      <c r="P409" s="2"/>
      <c r="Q409" s="2"/>
      <c r="R409" s="2"/>
      <c r="S409" s="2"/>
    </row>
    <row r="410" spans="11:19" x14ac:dyDescent="0.3">
      <c r="K410" s="2"/>
      <c r="L410" s="2"/>
      <c r="M410" s="2"/>
      <c r="N410" s="2"/>
      <c r="P410" s="2"/>
      <c r="Q410" s="2"/>
      <c r="R410" s="2"/>
      <c r="S410" s="2"/>
    </row>
    <row r="411" spans="11:19" x14ac:dyDescent="0.3">
      <c r="K411" s="2"/>
      <c r="L411" s="2"/>
      <c r="M411" s="2"/>
      <c r="N411" s="2"/>
      <c r="P411" s="2"/>
      <c r="Q411" s="2"/>
      <c r="R411" s="2"/>
      <c r="S411" s="2"/>
    </row>
    <row r="412" spans="11:19" x14ac:dyDescent="0.3">
      <c r="K412" s="2"/>
      <c r="L412" s="2"/>
      <c r="M412" s="2"/>
      <c r="N412" s="2"/>
      <c r="P412" s="2"/>
      <c r="Q412" s="2"/>
      <c r="R412" s="2"/>
      <c r="S412" s="2"/>
    </row>
    <row r="413" spans="11:19" x14ac:dyDescent="0.3">
      <c r="K413" s="2"/>
      <c r="L413" s="2"/>
      <c r="M413" s="2"/>
      <c r="N413" s="2"/>
      <c r="P413" s="2"/>
      <c r="Q413" s="2"/>
      <c r="R413" s="2"/>
      <c r="S413" s="2"/>
    </row>
    <row r="414" spans="11:19" x14ac:dyDescent="0.3">
      <c r="K414" s="2"/>
      <c r="L414" s="2"/>
      <c r="M414" s="2"/>
      <c r="N414" s="2"/>
      <c r="P414" s="2"/>
      <c r="Q414" s="2"/>
      <c r="R414" s="2"/>
      <c r="S414" s="2"/>
    </row>
    <row r="415" spans="11:19" x14ac:dyDescent="0.3">
      <c r="K415" s="2"/>
      <c r="L415" s="2"/>
      <c r="M415" s="2"/>
      <c r="N415" s="2"/>
      <c r="P415" s="2"/>
      <c r="Q415" s="2"/>
      <c r="R415" s="2"/>
      <c r="S415" s="2"/>
    </row>
    <row r="416" spans="11:19" x14ac:dyDescent="0.3">
      <c r="K416" s="2"/>
      <c r="L416" s="2"/>
      <c r="M416" s="2"/>
      <c r="N416" s="2"/>
      <c r="P416" s="2"/>
      <c r="Q416" s="2"/>
      <c r="R416" s="2"/>
      <c r="S416" s="2"/>
    </row>
    <row r="417" spans="11:19" x14ac:dyDescent="0.3">
      <c r="K417" s="2"/>
      <c r="L417" s="2"/>
      <c r="M417" s="2"/>
      <c r="N417" s="2"/>
      <c r="P417" s="2"/>
      <c r="Q417" s="2"/>
      <c r="R417" s="2"/>
      <c r="S417" s="2"/>
    </row>
    <row r="418" spans="11:19" x14ac:dyDescent="0.3">
      <c r="K418" s="2"/>
      <c r="L418" s="2"/>
      <c r="M418" s="2"/>
      <c r="N418" s="2"/>
      <c r="P418" s="2"/>
      <c r="Q418" s="2"/>
      <c r="R418" s="2"/>
      <c r="S418" s="2"/>
    </row>
    <row r="419" spans="11:19" x14ac:dyDescent="0.3">
      <c r="K419" s="2"/>
      <c r="L419" s="2"/>
      <c r="M419" s="2"/>
      <c r="N419" s="2"/>
      <c r="P419" s="2"/>
      <c r="Q419" s="2"/>
      <c r="R419" s="2"/>
      <c r="S419" s="2"/>
    </row>
    <row r="420" spans="11:19" x14ac:dyDescent="0.3">
      <c r="K420" s="2"/>
      <c r="L420" s="2"/>
      <c r="M420" s="2"/>
      <c r="N420" s="2"/>
      <c r="P420" s="2"/>
      <c r="Q420" s="2"/>
      <c r="R420" s="2"/>
      <c r="S420" s="2"/>
    </row>
    <row r="421" spans="11:19" x14ac:dyDescent="0.3">
      <c r="K421" s="2"/>
      <c r="L421" s="2"/>
      <c r="M421" s="2"/>
      <c r="N421" s="2"/>
      <c r="P421" s="2"/>
      <c r="Q421" s="2"/>
      <c r="R421" s="2"/>
      <c r="S421" s="2"/>
    </row>
    <row r="422" spans="11:19" x14ac:dyDescent="0.3">
      <c r="K422" s="2"/>
      <c r="L422" s="2"/>
      <c r="M422" s="2"/>
      <c r="N422" s="2"/>
      <c r="P422" s="2"/>
      <c r="Q422" s="2"/>
      <c r="R422" s="2"/>
      <c r="S422" s="2"/>
    </row>
    <row r="423" spans="11:19" x14ac:dyDescent="0.3">
      <c r="K423" s="2"/>
      <c r="L423" s="2"/>
      <c r="M423" s="2"/>
      <c r="N423" s="2"/>
      <c r="P423" s="2"/>
      <c r="Q423" s="2"/>
      <c r="R423" s="2"/>
      <c r="S423" s="2"/>
    </row>
    <row r="424" spans="11:19" x14ac:dyDescent="0.3">
      <c r="K424" s="2"/>
      <c r="L424" s="2"/>
      <c r="M424" s="2"/>
      <c r="N424" s="2"/>
      <c r="P424" s="2"/>
      <c r="Q424" s="2"/>
      <c r="R424" s="2"/>
      <c r="S424" s="2"/>
    </row>
    <row r="425" spans="11:19" x14ac:dyDescent="0.3">
      <c r="K425" s="2"/>
      <c r="L425" s="2"/>
      <c r="M425" s="2"/>
      <c r="N425" s="2"/>
      <c r="P425" s="2"/>
      <c r="Q425" s="2"/>
      <c r="R425" s="2"/>
      <c r="S425" s="2"/>
    </row>
    <row r="426" spans="11:19" x14ac:dyDescent="0.3">
      <c r="K426" s="2"/>
      <c r="L426" s="2"/>
      <c r="M426" s="2"/>
      <c r="N426" s="2"/>
      <c r="P426" s="2"/>
      <c r="Q426" s="2"/>
      <c r="R426" s="2"/>
      <c r="S426" s="2"/>
    </row>
    <row r="427" spans="11:19" x14ac:dyDescent="0.3">
      <c r="K427" s="2"/>
      <c r="L427" s="2"/>
      <c r="M427" s="2"/>
      <c r="N427" s="2"/>
      <c r="P427" s="2"/>
      <c r="Q427" s="2"/>
      <c r="R427" s="2"/>
      <c r="S427" s="2"/>
    </row>
    <row r="428" spans="11:19" x14ac:dyDescent="0.3">
      <c r="K428" s="2"/>
      <c r="L428" s="2"/>
      <c r="M428" s="2"/>
      <c r="N428" s="2"/>
      <c r="P428" s="2"/>
      <c r="Q428" s="2"/>
      <c r="R428" s="2"/>
      <c r="S428" s="2"/>
    </row>
    <row r="429" spans="11:19" x14ac:dyDescent="0.3">
      <c r="K429" s="2"/>
      <c r="L429" s="2"/>
      <c r="M429" s="2"/>
      <c r="N429" s="2"/>
      <c r="P429" s="2"/>
      <c r="Q429" s="2"/>
      <c r="R429" s="2"/>
      <c r="S429" s="2"/>
    </row>
    <row r="430" spans="11:19" x14ac:dyDescent="0.3">
      <c r="K430" s="2"/>
      <c r="L430" s="2"/>
      <c r="M430" s="2"/>
      <c r="N430" s="2"/>
      <c r="P430" s="2"/>
      <c r="Q430" s="2"/>
      <c r="R430" s="2"/>
      <c r="S430" s="2"/>
    </row>
    <row r="431" spans="11:19" x14ac:dyDescent="0.3">
      <c r="K431" s="2"/>
      <c r="L431" s="2"/>
      <c r="M431" s="2"/>
      <c r="N431" s="2"/>
      <c r="P431" s="2"/>
      <c r="Q431" s="2"/>
      <c r="R431" s="2"/>
      <c r="S431" s="2"/>
    </row>
    <row r="432" spans="11:19" x14ac:dyDescent="0.3">
      <c r="K432" s="2"/>
      <c r="L432" s="2"/>
      <c r="M432" s="2"/>
      <c r="N432" s="2"/>
      <c r="P432" s="2"/>
      <c r="Q432" s="2"/>
      <c r="R432" s="2"/>
      <c r="S432" s="2"/>
    </row>
    <row r="433" spans="11:19" x14ac:dyDescent="0.3">
      <c r="K433" s="2"/>
      <c r="L433" s="2"/>
      <c r="M433" s="2"/>
      <c r="N433" s="2"/>
      <c r="P433" s="2"/>
      <c r="Q433" s="2"/>
      <c r="R433" s="2"/>
      <c r="S433" s="2"/>
    </row>
    <row r="434" spans="11:19" x14ac:dyDescent="0.3">
      <c r="K434" s="2"/>
      <c r="L434" s="2"/>
      <c r="M434" s="2"/>
      <c r="N434" s="2"/>
      <c r="P434" s="2"/>
      <c r="Q434" s="2"/>
      <c r="R434" s="2"/>
      <c r="S434" s="2"/>
    </row>
    <row r="435" spans="11:19" x14ac:dyDescent="0.3">
      <c r="K435" s="2"/>
      <c r="L435" s="2"/>
      <c r="M435" s="2"/>
      <c r="N435" s="2"/>
      <c r="P435" s="2"/>
      <c r="Q435" s="2"/>
      <c r="R435" s="2"/>
      <c r="S435" s="2"/>
    </row>
    <row r="436" spans="11:19" x14ac:dyDescent="0.3">
      <c r="K436" s="2"/>
      <c r="L436" s="2"/>
      <c r="M436" s="2"/>
      <c r="N436" s="2"/>
      <c r="P436" s="2"/>
      <c r="Q436" s="2"/>
      <c r="R436" s="2"/>
      <c r="S436" s="2"/>
    </row>
    <row r="437" spans="11:19" x14ac:dyDescent="0.3">
      <c r="K437" s="2"/>
      <c r="L437" s="2"/>
      <c r="M437" s="2"/>
      <c r="N437" s="2"/>
      <c r="P437" s="2"/>
      <c r="Q437" s="2"/>
      <c r="R437" s="2"/>
      <c r="S437" s="2"/>
    </row>
    <row r="438" spans="11:19" x14ac:dyDescent="0.3">
      <c r="K438" s="2"/>
      <c r="L438" s="2"/>
      <c r="M438" s="2"/>
      <c r="N438" s="2"/>
      <c r="P438" s="2"/>
      <c r="Q438" s="2"/>
      <c r="R438" s="2"/>
      <c r="S438" s="2"/>
    </row>
    <row r="439" spans="11:19" x14ac:dyDescent="0.3">
      <c r="K439" s="2"/>
      <c r="L439" s="2"/>
      <c r="M439" s="2"/>
      <c r="N439" s="2"/>
      <c r="P439" s="2"/>
      <c r="Q439" s="2"/>
      <c r="R439" s="2"/>
      <c r="S439" s="2"/>
    </row>
    <row r="440" spans="11:19" x14ac:dyDescent="0.3">
      <c r="K440" s="2"/>
      <c r="L440" s="2"/>
      <c r="M440" s="2"/>
      <c r="N440" s="2"/>
      <c r="P440" s="2"/>
      <c r="Q440" s="2"/>
      <c r="R440" s="2"/>
      <c r="S440" s="2"/>
    </row>
    <row r="441" spans="11:19" x14ac:dyDescent="0.3">
      <c r="K441" s="2"/>
      <c r="L441" s="2"/>
      <c r="M441" s="2"/>
      <c r="N441" s="2"/>
      <c r="P441" s="2"/>
      <c r="Q441" s="2"/>
      <c r="R441" s="2"/>
      <c r="S441" s="2"/>
    </row>
    <row r="442" spans="11:19" x14ac:dyDescent="0.3">
      <c r="K442" s="2"/>
      <c r="L442" s="2"/>
      <c r="M442" s="2"/>
      <c r="N442" s="2"/>
      <c r="P442" s="2"/>
      <c r="Q442" s="2"/>
      <c r="R442" s="2"/>
      <c r="S442" s="2"/>
    </row>
    <row r="443" spans="11:19" x14ac:dyDescent="0.3">
      <c r="K443" s="2"/>
      <c r="L443" s="2"/>
      <c r="M443" s="2"/>
      <c r="N443" s="2"/>
      <c r="P443" s="2"/>
      <c r="Q443" s="2"/>
      <c r="R443" s="2"/>
      <c r="S443" s="2"/>
    </row>
    <row r="444" spans="11:19" x14ac:dyDescent="0.3">
      <c r="K444" s="2"/>
      <c r="L444" s="2"/>
      <c r="M444" s="2"/>
      <c r="N444" s="2"/>
      <c r="P444" s="2"/>
      <c r="Q444" s="2"/>
      <c r="R444" s="2"/>
      <c r="S444" s="2"/>
    </row>
    <row r="445" spans="11:19" x14ac:dyDescent="0.3">
      <c r="K445" s="2"/>
      <c r="L445" s="2"/>
      <c r="M445" s="2"/>
      <c r="N445" s="2"/>
      <c r="P445" s="2"/>
      <c r="Q445" s="2"/>
      <c r="R445" s="2"/>
      <c r="S445" s="2"/>
    </row>
    <row r="446" spans="11:19" x14ac:dyDescent="0.3">
      <c r="K446" s="2"/>
      <c r="L446" s="2"/>
      <c r="M446" s="2"/>
      <c r="N446" s="2"/>
      <c r="P446" s="2"/>
      <c r="Q446" s="2"/>
      <c r="R446" s="2"/>
      <c r="S446" s="2"/>
    </row>
    <row r="447" spans="11:19" x14ac:dyDescent="0.3">
      <c r="K447" s="2"/>
      <c r="L447" s="2"/>
      <c r="M447" s="2"/>
      <c r="N447" s="2"/>
      <c r="P447" s="2"/>
      <c r="Q447" s="2"/>
      <c r="R447" s="2"/>
      <c r="S447" s="2"/>
    </row>
    <row r="448" spans="11:19" x14ac:dyDescent="0.3">
      <c r="K448" s="2"/>
      <c r="L448" s="2"/>
      <c r="M448" s="2"/>
      <c r="N448" s="2"/>
      <c r="P448" s="2"/>
      <c r="Q448" s="2"/>
      <c r="R448" s="2"/>
      <c r="S448" s="2"/>
    </row>
    <row r="449" spans="11:19" x14ac:dyDescent="0.3">
      <c r="K449" s="2"/>
      <c r="L449" s="2"/>
      <c r="M449" s="2"/>
      <c r="N449" s="2"/>
      <c r="P449" s="2"/>
      <c r="Q449" s="2"/>
      <c r="R449" s="2"/>
      <c r="S449" s="2"/>
    </row>
    <row r="450" spans="11:19" x14ac:dyDescent="0.3">
      <c r="K450" s="2"/>
      <c r="L450" s="2"/>
      <c r="M450" s="2"/>
      <c r="N450" s="2"/>
      <c r="P450" s="2"/>
      <c r="Q450" s="2"/>
      <c r="R450" s="2"/>
      <c r="S450" s="2"/>
    </row>
    <row r="451" spans="11:19" x14ac:dyDescent="0.3">
      <c r="K451" s="2"/>
      <c r="L451" s="2"/>
      <c r="M451" s="2"/>
      <c r="N451" s="2"/>
      <c r="P451" s="2"/>
      <c r="Q451" s="2"/>
      <c r="R451" s="2"/>
      <c r="S451" s="2"/>
    </row>
    <row r="452" spans="11:19" x14ac:dyDescent="0.3">
      <c r="K452" s="2"/>
      <c r="L452" s="2"/>
      <c r="M452" s="2"/>
      <c r="N452" s="2"/>
      <c r="P452" s="2"/>
      <c r="Q452" s="2"/>
      <c r="R452" s="2"/>
      <c r="S452" s="2"/>
    </row>
    <row r="453" spans="11:19" x14ac:dyDescent="0.3">
      <c r="K453" s="2"/>
      <c r="L453" s="2"/>
      <c r="M453" s="2"/>
      <c r="N453" s="2"/>
      <c r="P453" s="2"/>
      <c r="Q453" s="2"/>
      <c r="R453" s="2"/>
      <c r="S453" s="2"/>
    </row>
    <row r="454" spans="11:19" x14ac:dyDescent="0.3">
      <c r="K454" s="2"/>
      <c r="L454" s="2"/>
      <c r="M454" s="2"/>
      <c r="N454" s="2"/>
      <c r="P454" s="2"/>
      <c r="Q454" s="2"/>
      <c r="R454" s="2"/>
      <c r="S454" s="2"/>
    </row>
    <row r="455" spans="11:19" x14ac:dyDescent="0.3">
      <c r="K455" s="2"/>
      <c r="L455" s="2"/>
      <c r="M455" s="2"/>
      <c r="N455" s="2"/>
      <c r="P455" s="2"/>
      <c r="Q455" s="2"/>
      <c r="R455" s="2"/>
      <c r="S455" s="2"/>
    </row>
    <row r="456" spans="11:19" x14ac:dyDescent="0.3">
      <c r="K456" s="2"/>
      <c r="L456" s="2"/>
      <c r="M456" s="2"/>
      <c r="N456" s="2"/>
      <c r="P456" s="2"/>
      <c r="Q456" s="2"/>
      <c r="R456" s="2"/>
      <c r="S456" s="2"/>
    </row>
    <row r="457" spans="11:19" x14ac:dyDescent="0.3">
      <c r="K457" s="2"/>
      <c r="L457" s="2"/>
      <c r="M457" s="2"/>
      <c r="N457" s="2"/>
      <c r="P457" s="2"/>
      <c r="Q457" s="2"/>
      <c r="R457" s="2"/>
      <c r="S457" s="2"/>
    </row>
    <row r="458" spans="11:19" x14ac:dyDescent="0.3">
      <c r="K458" s="2"/>
      <c r="L458" s="2"/>
      <c r="M458" s="2"/>
      <c r="N458" s="2"/>
      <c r="P458" s="2"/>
      <c r="Q458" s="2"/>
      <c r="R458" s="2"/>
      <c r="S458" s="2"/>
    </row>
    <row r="459" spans="11:19" x14ac:dyDescent="0.3">
      <c r="K459" s="2"/>
      <c r="L459" s="2"/>
      <c r="M459" s="2"/>
      <c r="N459" s="2"/>
      <c r="P459" s="2"/>
      <c r="Q459" s="2"/>
      <c r="R459" s="2"/>
      <c r="S459" s="2"/>
    </row>
    <row r="460" spans="11:19" x14ac:dyDescent="0.3">
      <c r="K460" s="2"/>
      <c r="L460" s="2"/>
      <c r="M460" s="2"/>
      <c r="N460" s="2"/>
      <c r="P460" s="2"/>
      <c r="Q460" s="2"/>
      <c r="R460" s="2"/>
      <c r="S460" s="2"/>
    </row>
    <row r="461" spans="11:19" x14ac:dyDescent="0.3">
      <c r="K461" s="2"/>
      <c r="L461" s="2"/>
      <c r="M461" s="2"/>
      <c r="N461" s="2"/>
      <c r="P461" s="2"/>
      <c r="Q461" s="2"/>
      <c r="R461" s="2"/>
      <c r="S461" s="2"/>
    </row>
    <row r="462" spans="11:19" x14ac:dyDescent="0.3">
      <c r="K462" s="2"/>
      <c r="L462" s="2"/>
      <c r="M462" s="2"/>
      <c r="N462" s="2"/>
      <c r="P462" s="2"/>
      <c r="Q462" s="2"/>
      <c r="R462" s="2"/>
      <c r="S462" s="2"/>
    </row>
    <row r="463" spans="11:19" x14ac:dyDescent="0.3">
      <c r="K463" s="2"/>
      <c r="L463" s="2"/>
      <c r="M463" s="2"/>
      <c r="N463" s="2"/>
      <c r="P463" s="2"/>
      <c r="Q463" s="2"/>
      <c r="R463" s="2"/>
      <c r="S463" s="2"/>
    </row>
    <row r="464" spans="11:19" x14ac:dyDescent="0.3">
      <c r="K464" s="2"/>
      <c r="L464" s="2"/>
      <c r="M464" s="2"/>
      <c r="N464" s="2"/>
      <c r="P464" s="2"/>
      <c r="Q464" s="2"/>
      <c r="R464" s="2"/>
      <c r="S464" s="2"/>
    </row>
    <row r="465" spans="11:19" x14ac:dyDescent="0.3">
      <c r="K465" s="2"/>
      <c r="L465" s="2"/>
      <c r="M465" s="2"/>
      <c r="N465" s="2"/>
      <c r="P465" s="2"/>
      <c r="Q465" s="2"/>
      <c r="R465" s="2"/>
      <c r="S465" s="2"/>
    </row>
    <row r="466" spans="11:19" x14ac:dyDescent="0.3">
      <c r="K466" s="2"/>
      <c r="L466" s="2"/>
      <c r="M466" s="2"/>
      <c r="N466" s="2"/>
      <c r="P466" s="2"/>
      <c r="Q466" s="2"/>
      <c r="R466" s="2"/>
      <c r="S466" s="2"/>
    </row>
    <row r="467" spans="11:19" x14ac:dyDescent="0.3">
      <c r="K467" s="2"/>
      <c r="L467" s="2"/>
      <c r="M467" s="2"/>
      <c r="N467" s="2"/>
      <c r="P467" s="2"/>
      <c r="Q467" s="2"/>
      <c r="R467" s="2"/>
      <c r="S467" s="2"/>
    </row>
    <row r="468" spans="11:19" x14ac:dyDescent="0.3">
      <c r="K468" s="2"/>
      <c r="L468" s="2"/>
      <c r="M468" s="2"/>
      <c r="N468" s="2"/>
      <c r="P468" s="2"/>
      <c r="Q468" s="2"/>
      <c r="R468" s="2"/>
      <c r="S468" s="2"/>
    </row>
    <row r="469" spans="11:19" x14ac:dyDescent="0.3">
      <c r="K469" s="2"/>
      <c r="L469" s="2"/>
      <c r="M469" s="2"/>
      <c r="N469" s="2"/>
      <c r="P469" s="2"/>
      <c r="Q469" s="2"/>
      <c r="R469" s="2"/>
      <c r="S469" s="2"/>
    </row>
    <row r="470" spans="11:19" x14ac:dyDescent="0.3">
      <c r="K470" s="2"/>
      <c r="L470" s="2"/>
      <c r="M470" s="2"/>
      <c r="N470" s="2"/>
      <c r="P470" s="2"/>
      <c r="Q470" s="2"/>
      <c r="R470" s="2"/>
      <c r="S470" s="2"/>
    </row>
    <row r="471" spans="11:19" x14ac:dyDescent="0.3">
      <c r="K471" s="2"/>
      <c r="L471" s="2"/>
      <c r="M471" s="2"/>
      <c r="N471" s="2"/>
      <c r="P471" s="2"/>
      <c r="Q471" s="2"/>
      <c r="R471" s="2"/>
      <c r="S471" s="2"/>
    </row>
    <row r="472" spans="11:19" x14ac:dyDescent="0.3">
      <c r="K472" s="2"/>
      <c r="L472" s="2"/>
      <c r="M472" s="2"/>
      <c r="N472" s="2"/>
      <c r="P472" s="2"/>
      <c r="Q472" s="2"/>
      <c r="R472" s="2"/>
      <c r="S472" s="2"/>
    </row>
    <row r="473" spans="11:19" x14ac:dyDescent="0.3">
      <c r="K473" s="2"/>
      <c r="L473" s="2"/>
      <c r="M473" s="2"/>
      <c r="N473" s="2"/>
      <c r="P473" s="2"/>
      <c r="Q473" s="2"/>
      <c r="R473" s="2"/>
      <c r="S473" s="2"/>
    </row>
    <row r="474" spans="11:19" x14ac:dyDescent="0.3">
      <c r="K474" s="2"/>
      <c r="L474" s="2"/>
      <c r="M474" s="2"/>
      <c r="N474" s="2"/>
      <c r="P474" s="2"/>
      <c r="Q474" s="2"/>
      <c r="R474" s="2"/>
      <c r="S474" s="2"/>
    </row>
    <row r="475" spans="11:19" x14ac:dyDescent="0.3">
      <c r="K475" s="2"/>
      <c r="L475" s="2"/>
      <c r="M475" s="2"/>
      <c r="N475" s="2"/>
      <c r="P475" s="2"/>
      <c r="Q475" s="2"/>
      <c r="R475" s="2"/>
      <c r="S475" s="2"/>
    </row>
    <row r="476" spans="11:19" x14ac:dyDescent="0.3">
      <c r="K476" s="2"/>
      <c r="L476" s="2"/>
      <c r="M476" s="2"/>
      <c r="N476" s="2"/>
      <c r="P476" s="2"/>
      <c r="Q476" s="2"/>
      <c r="R476" s="2"/>
      <c r="S476" s="2"/>
    </row>
    <row r="477" spans="11:19" x14ac:dyDescent="0.3">
      <c r="K477" s="2"/>
      <c r="L477" s="2"/>
      <c r="M477" s="2"/>
      <c r="N477" s="2"/>
      <c r="P477" s="2"/>
      <c r="Q477" s="2"/>
      <c r="R477" s="2"/>
      <c r="S477" s="2"/>
    </row>
    <row r="478" spans="11:19" x14ac:dyDescent="0.3">
      <c r="K478" s="2"/>
      <c r="L478" s="2"/>
      <c r="M478" s="2"/>
      <c r="N478" s="2"/>
      <c r="P478" s="2"/>
      <c r="Q478" s="2"/>
      <c r="R478" s="2"/>
      <c r="S478" s="2"/>
    </row>
    <row r="479" spans="11:19" x14ac:dyDescent="0.3">
      <c r="K479" s="2"/>
      <c r="L479" s="2"/>
      <c r="M479" s="2"/>
      <c r="N479" s="2"/>
      <c r="P479" s="2"/>
      <c r="Q479" s="2"/>
      <c r="R479" s="2"/>
      <c r="S479" s="2"/>
    </row>
    <row r="480" spans="11:19" x14ac:dyDescent="0.3">
      <c r="K480" s="2"/>
      <c r="L480" s="2"/>
      <c r="M480" s="2"/>
      <c r="N480" s="2"/>
      <c r="P480" s="2"/>
      <c r="Q480" s="2"/>
      <c r="R480" s="2"/>
      <c r="S480" s="2"/>
    </row>
    <row r="481" spans="11:19" x14ac:dyDescent="0.3">
      <c r="K481" s="2"/>
      <c r="L481" s="2"/>
      <c r="M481" s="2"/>
      <c r="N481" s="2"/>
      <c r="P481" s="2"/>
      <c r="Q481" s="2"/>
      <c r="R481" s="2"/>
      <c r="S481" s="2"/>
    </row>
    <row r="482" spans="11:19" x14ac:dyDescent="0.3">
      <c r="K482" s="2"/>
      <c r="L482" s="2"/>
      <c r="M482" s="2"/>
      <c r="N482" s="2"/>
      <c r="P482" s="2"/>
      <c r="Q482" s="2"/>
      <c r="R482" s="2"/>
      <c r="S482" s="2"/>
    </row>
    <row r="483" spans="11:19" x14ac:dyDescent="0.3">
      <c r="K483" s="2"/>
      <c r="L483" s="2"/>
      <c r="M483" s="2"/>
      <c r="N483" s="2"/>
      <c r="P483" s="2"/>
      <c r="Q483" s="2"/>
      <c r="R483" s="2"/>
      <c r="S483" s="2"/>
    </row>
    <row r="484" spans="11:19" x14ac:dyDescent="0.3">
      <c r="K484" s="2"/>
      <c r="L484" s="2"/>
      <c r="M484" s="2"/>
      <c r="N484" s="2"/>
      <c r="P484" s="2"/>
      <c r="Q484" s="2"/>
      <c r="R484" s="2"/>
      <c r="S484" s="2"/>
    </row>
    <row r="485" spans="11:19" x14ac:dyDescent="0.3">
      <c r="K485" s="2"/>
      <c r="L485" s="2"/>
      <c r="M485" s="2"/>
      <c r="N485" s="2"/>
      <c r="P485" s="2"/>
      <c r="Q485" s="2"/>
      <c r="R485" s="2"/>
      <c r="S485" s="2"/>
    </row>
    <row r="486" spans="11:19" x14ac:dyDescent="0.3">
      <c r="K486" s="2"/>
      <c r="L486" s="2"/>
      <c r="M486" s="2"/>
      <c r="N486" s="2"/>
    </row>
    <row r="487" spans="11:19" x14ac:dyDescent="0.3">
      <c r="K487" s="2"/>
      <c r="L487" s="2"/>
      <c r="M487" s="2"/>
      <c r="N487" s="2"/>
    </row>
  </sheetData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9"/>
  <sheetViews>
    <sheetView topLeftCell="A12" workbookViewId="0">
      <selection activeCell="M46" sqref="M46"/>
    </sheetView>
  </sheetViews>
  <sheetFormatPr defaultRowHeight="14.4" x14ac:dyDescent="0.3"/>
  <cols>
    <col min="8" max="8" width="12.6640625" customWidth="1"/>
  </cols>
  <sheetData>
    <row r="1" spans="2:11" s="2" customFormat="1" x14ac:dyDescent="0.3"/>
    <row r="2" spans="2:11" s="2" customFormat="1" x14ac:dyDescent="0.3">
      <c r="B2" s="3" t="s">
        <v>55</v>
      </c>
    </row>
    <row r="3" spans="2:11" s="2" customFormat="1" x14ac:dyDescent="0.3">
      <c r="B3" s="3" t="s">
        <v>54</v>
      </c>
    </row>
    <row r="4" spans="2:11" s="2" customFormat="1" x14ac:dyDescent="0.3">
      <c r="B4" s="3" t="s">
        <v>47</v>
      </c>
    </row>
    <row r="5" spans="2:11" s="2" customFormat="1" x14ac:dyDescent="0.3">
      <c r="B5" s="3" t="s">
        <v>0</v>
      </c>
    </row>
    <row r="6" spans="2:11" s="2" customFormat="1" x14ac:dyDescent="0.3">
      <c r="B6" s="3" t="s">
        <v>46</v>
      </c>
    </row>
    <row r="7" spans="2:11" s="2" customFormat="1" x14ac:dyDescent="0.3">
      <c r="B7" s="3" t="s">
        <v>12</v>
      </c>
    </row>
    <row r="8" spans="2:11" s="2" customFormat="1" x14ac:dyDescent="0.3">
      <c r="B8" s="3" t="s">
        <v>1</v>
      </c>
    </row>
    <row r="9" spans="2:11" s="2" customFormat="1" x14ac:dyDescent="0.3">
      <c r="B9" s="3" t="s">
        <v>53</v>
      </c>
      <c r="E9" s="2">
        <v>83.43</v>
      </c>
      <c r="G9" s="2" t="s">
        <v>57</v>
      </c>
      <c r="K9" s="2">
        <v>13.8</v>
      </c>
    </row>
    <row r="10" spans="2:11" x14ac:dyDescent="0.3">
      <c r="G10" t="s">
        <v>12</v>
      </c>
    </row>
    <row r="11" spans="2:11" x14ac:dyDescent="0.3">
      <c r="E11" t="s">
        <v>51</v>
      </c>
    </row>
    <row r="12" spans="2:11" ht="15.6" x14ac:dyDescent="0.35">
      <c r="D12" s="1" t="s">
        <v>48</v>
      </c>
      <c r="E12" s="1" t="s">
        <v>52</v>
      </c>
      <c r="G12" s="2"/>
      <c r="H12" s="1" t="s">
        <v>60</v>
      </c>
      <c r="I12" s="1" t="s">
        <v>58</v>
      </c>
    </row>
    <row r="13" spans="2:11" s="2" customFormat="1" ht="16.8" x14ac:dyDescent="0.35">
      <c r="D13" s="1" t="s">
        <v>49</v>
      </c>
      <c r="E13" s="1" t="s">
        <v>50</v>
      </c>
      <c r="G13" s="2" t="s">
        <v>56</v>
      </c>
      <c r="H13" s="1" t="s">
        <v>61</v>
      </c>
      <c r="I13" s="1" t="s">
        <v>59</v>
      </c>
    </row>
    <row r="14" spans="2:11" x14ac:dyDescent="0.3">
      <c r="D14" s="9">
        <v>0.42569444444444443</v>
      </c>
      <c r="E14">
        <v>164.72</v>
      </c>
      <c r="G14" s="11">
        <f>(D14-$D$14)*24*60*60</f>
        <v>0</v>
      </c>
      <c r="H14">
        <f>E14-$E$9</f>
        <v>81.289999999999992</v>
      </c>
      <c r="I14">
        <f>H14</f>
        <v>81.289999999999992</v>
      </c>
    </row>
    <row r="15" spans="2:11" x14ac:dyDescent="0.3">
      <c r="D15" s="10">
        <v>0.43402777777777773</v>
      </c>
      <c r="E15">
        <v>164.56</v>
      </c>
      <c r="G15" s="11">
        <f t="shared" ref="G15:G27" si="0">(D15-$D$14)*24*60*60</f>
        <v>719.9999999999975</v>
      </c>
      <c r="H15" s="2">
        <f t="shared" ref="H15:H27" si="1">E15-$E$9</f>
        <v>81.13</v>
      </c>
      <c r="I15" s="2">
        <f t="shared" ref="I15:I27" si="2">H15</f>
        <v>81.13</v>
      </c>
    </row>
    <row r="16" spans="2:11" x14ac:dyDescent="0.3">
      <c r="D16" s="10">
        <v>0.4909722222222222</v>
      </c>
      <c r="E16">
        <v>163.76</v>
      </c>
      <c r="G16" s="11">
        <f t="shared" si="0"/>
        <v>5639.9999999999991</v>
      </c>
      <c r="H16" s="2">
        <f t="shared" si="1"/>
        <v>80.329999999999984</v>
      </c>
      <c r="I16" s="2">
        <f t="shared" si="2"/>
        <v>80.329999999999984</v>
      </c>
    </row>
    <row r="17" spans="4:18" x14ac:dyDescent="0.3">
      <c r="D17" s="10">
        <v>0.49652777777777773</v>
      </c>
      <c r="E17">
        <v>163.66999999999999</v>
      </c>
      <c r="G17" s="11">
        <f t="shared" si="0"/>
        <v>6119.9999999999973</v>
      </c>
      <c r="H17" s="2">
        <f t="shared" si="1"/>
        <v>80.239999999999981</v>
      </c>
      <c r="I17" s="2">
        <f t="shared" si="2"/>
        <v>80.239999999999981</v>
      </c>
    </row>
    <row r="18" spans="4:18" x14ac:dyDescent="0.3">
      <c r="D18" s="10">
        <v>0.50347222222222221</v>
      </c>
      <c r="E18">
        <v>163.55000000000001</v>
      </c>
      <c r="G18" s="11">
        <f t="shared" si="0"/>
        <v>6720</v>
      </c>
      <c r="H18">
        <f t="shared" si="1"/>
        <v>80.12</v>
      </c>
      <c r="I18" s="2">
        <f t="shared" si="2"/>
        <v>80.12</v>
      </c>
    </row>
    <row r="19" spans="4:18" x14ac:dyDescent="0.3">
      <c r="D19" s="10">
        <v>0.50902777777777775</v>
      </c>
      <c r="E19">
        <v>163.44</v>
      </c>
      <c r="G19" s="11">
        <f t="shared" si="0"/>
        <v>7199.9999999999982</v>
      </c>
      <c r="H19">
        <f t="shared" si="1"/>
        <v>80.009999999999991</v>
      </c>
      <c r="I19" s="2">
        <f t="shared" si="2"/>
        <v>80.009999999999991</v>
      </c>
    </row>
    <row r="20" spans="4:18" x14ac:dyDescent="0.3">
      <c r="D20" s="10">
        <v>0.51458333333333328</v>
      </c>
      <c r="E20">
        <v>163.34</v>
      </c>
      <c r="G20" s="11">
        <f t="shared" si="0"/>
        <v>7679.9999999999964</v>
      </c>
      <c r="H20">
        <f t="shared" si="1"/>
        <v>79.91</v>
      </c>
      <c r="I20" s="2">
        <f t="shared" si="2"/>
        <v>79.91</v>
      </c>
    </row>
    <row r="21" spans="4:18" x14ac:dyDescent="0.3">
      <c r="D21" s="10">
        <v>0.5180555555555556</v>
      </c>
      <c r="E21">
        <v>163.27000000000001</v>
      </c>
      <c r="G21" s="11">
        <f t="shared" si="0"/>
        <v>7980.0000000000055</v>
      </c>
      <c r="H21">
        <f t="shared" si="1"/>
        <v>79.84</v>
      </c>
      <c r="I21" s="2">
        <f t="shared" si="2"/>
        <v>79.84</v>
      </c>
    </row>
    <row r="22" spans="4:18" x14ac:dyDescent="0.3">
      <c r="D22" s="10">
        <v>0.54166666666666663</v>
      </c>
      <c r="E22" s="2">
        <v>162.93</v>
      </c>
      <c r="F22" s="2"/>
      <c r="G22" s="11">
        <f t="shared" si="0"/>
        <v>10019.999999999998</v>
      </c>
      <c r="H22">
        <f t="shared" si="1"/>
        <v>79.5</v>
      </c>
      <c r="I22" s="2">
        <f t="shared" si="2"/>
        <v>79.5</v>
      </c>
    </row>
    <row r="23" spans="4:18" x14ac:dyDescent="0.3">
      <c r="D23" s="10">
        <v>0.54861111111111105</v>
      </c>
      <c r="E23" s="2">
        <v>162.83000000000001</v>
      </c>
      <c r="F23" s="2"/>
      <c r="G23" s="11">
        <f t="shared" si="0"/>
        <v>10619.999999999996</v>
      </c>
      <c r="H23">
        <f t="shared" si="1"/>
        <v>79.400000000000006</v>
      </c>
      <c r="I23" s="2">
        <f t="shared" si="2"/>
        <v>79.400000000000006</v>
      </c>
    </row>
    <row r="24" spans="4:18" x14ac:dyDescent="0.3">
      <c r="D24" s="10">
        <v>0.5541666666666667</v>
      </c>
      <c r="E24" s="2">
        <v>162.74</v>
      </c>
      <c r="F24" s="2"/>
      <c r="G24" s="11">
        <f t="shared" si="0"/>
        <v>11100.000000000004</v>
      </c>
      <c r="H24">
        <f t="shared" si="1"/>
        <v>79.31</v>
      </c>
      <c r="I24" s="2">
        <f t="shared" si="2"/>
        <v>79.31</v>
      </c>
    </row>
    <row r="25" spans="4:18" x14ac:dyDescent="0.3">
      <c r="D25" s="10">
        <v>0.63958333333333328</v>
      </c>
      <c r="E25" s="2">
        <v>161.63999999999999</v>
      </c>
      <c r="F25" s="2"/>
      <c r="G25" s="11">
        <f t="shared" si="0"/>
        <v>18480</v>
      </c>
      <c r="H25">
        <f t="shared" si="1"/>
        <v>78.20999999999998</v>
      </c>
      <c r="I25" s="2">
        <f t="shared" si="2"/>
        <v>78.20999999999998</v>
      </c>
    </row>
    <row r="26" spans="4:18" x14ac:dyDescent="0.3">
      <c r="D26" s="10">
        <v>0.66180555555555554</v>
      </c>
      <c r="E26" s="2">
        <v>161.34</v>
      </c>
      <c r="F26" s="2"/>
      <c r="G26" s="11">
        <f t="shared" si="0"/>
        <v>20399.999999999996</v>
      </c>
      <c r="H26">
        <f t="shared" si="1"/>
        <v>77.91</v>
      </c>
      <c r="I26" s="2">
        <f t="shared" si="2"/>
        <v>77.91</v>
      </c>
      <c r="R26" t="s">
        <v>12</v>
      </c>
    </row>
    <row r="27" spans="4:18" x14ac:dyDescent="0.3">
      <c r="D27" s="10">
        <v>0.70694444444444438</v>
      </c>
      <c r="E27" s="2">
        <v>160.74</v>
      </c>
      <c r="F27" s="2"/>
      <c r="G27" s="11">
        <f t="shared" si="0"/>
        <v>24299.999999999993</v>
      </c>
      <c r="H27">
        <f t="shared" si="1"/>
        <v>77.31</v>
      </c>
      <c r="I27" s="2">
        <f t="shared" si="2"/>
        <v>77.31</v>
      </c>
    </row>
    <row r="28" spans="4:18" x14ac:dyDescent="0.3">
      <c r="D28" s="10" t="s">
        <v>12</v>
      </c>
      <c r="E28" s="2"/>
      <c r="F28" s="2"/>
      <c r="G28" s="11" t="s">
        <v>12</v>
      </c>
      <c r="I28" s="2"/>
    </row>
    <row r="29" spans="4:18" x14ac:dyDescent="0.3">
      <c r="D29" s="2"/>
      <c r="E29" s="2"/>
      <c r="F29" s="2"/>
      <c r="G29" s="2"/>
      <c r="I29" s="2"/>
    </row>
    <row r="30" spans="4:18" x14ac:dyDescent="0.3">
      <c r="D30" s="2"/>
      <c r="E30" s="2"/>
      <c r="F30" s="2"/>
      <c r="G30" s="2"/>
      <c r="I30" s="2"/>
    </row>
    <row r="31" spans="4:18" x14ac:dyDescent="0.3">
      <c r="D31" s="2"/>
      <c r="E31" s="2"/>
      <c r="F31" s="2"/>
      <c r="G31" s="2"/>
      <c r="I31" s="2"/>
    </row>
    <row r="32" spans="4:18" x14ac:dyDescent="0.3">
      <c r="D32" s="2"/>
      <c r="E32" s="2"/>
      <c r="F32" s="2"/>
      <c r="G32" s="2"/>
      <c r="I32" s="2"/>
    </row>
    <row r="33" spans="4:20" x14ac:dyDescent="0.3">
      <c r="D33" s="2"/>
      <c r="E33" s="2"/>
      <c r="F33" s="2"/>
      <c r="G33" s="2"/>
      <c r="I33" s="2"/>
      <c r="J33" t="s">
        <v>43</v>
      </c>
    </row>
    <row r="34" spans="4:20" x14ac:dyDescent="0.3">
      <c r="G34" s="2"/>
      <c r="I34" s="2"/>
    </row>
    <row r="35" spans="4:20" x14ac:dyDescent="0.3">
      <c r="G35" s="2"/>
      <c r="I35" s="2"/>
    </row>
    <row r="36" spans="4:20" x14ac:dyDescent="0.3">
      <c r="F36" t="s">
        <v>43</v>
      </c>
      <c r="G36" s="2"/>
      <c r="I36" s="2"/>
    </row>
    <row r="37" spans="4:20" x14ac:dyDescent="0.3">
      <c r="G37" s="2"/>
      <c r="I37" s="2"/>
    </row>
    <row r="38" spans="4:20" x14ac:dyDescent="0.3">
      <c r="G38" s="2"/>
      <c r="I38" s="2"/>
    </row>
    <row r="39" spans="4:20" x14ac:dyDescent="0.3">
      <c r="G39" s="2"/>
      <c r="I39" s="2"/>
    </row>
    <row r="40" spans="4:20" x14ac:dyDescent="0.3">
      <c r="G40" s="2"/>
      <c r="I40" s="2"/>
    </row>
    <row r="41" spans="4:20" x14ac:dyDescent="0.3">
      <c r="G41" s="2"/>
      <c r="I41" s="2"/>
    </row>
    <row r="42" spans="4:20" x14ac:dyDescent="0.3">
      <c r="G42" s="2"/>
      <c r="I42" s="2"/>
      <c r="R42" s="2"/>
      <c r="S42" s="2"/>
      <c r="T42" s="2"/>
    </row>
    <row r="43" spans="4:20" x14ac:dyDescent="0.3">
      <c r="G43" s="2"/>
      <c r="I43" s="2"/>
      <c r="Q43" s="2"/>
      <c r="R43" s="2"/>
      <c r="S43" s="2"/>
      <c r="T43" s="2"/>
    </row>
    <row r="44" spans="4:20" x14ac:dyDescent="0.3">
      <c r="G44" s="2"/>
      <c r="H44" s="2"/>
      <c r="I44" s="2"/>
      <c r="J44" s="2"/>
      <c r="Q44" s="2"/>
      <c r="R44" s="2"/>
      <c r="S44" s="2"/>
      <c r="T44" s="2"/>
    </row>
    <row r="45" spans="4:20" x14ac:dyDescent="0.3">
      <c r="G45" s="2"/>
      <c r="H45" s="2"/>
      <c r="I45" s="2"/>
      <c r="J45" s="2"/>
      <c r="Q45" s="2"/>
      <c r="R45" s="2"/>
      <c r="S45" s="2"/>
      <c r="T45" s="2"/>
    </row>
    <row r="46" spans="4:20" x14ac:dyDescent="0.3">
      <c r="H46" s="2"/>
      <c r="I46" s="2"/>
      <c r="J46" s="2"/>
      <c r="Q46" s="2"/>
      <c r="R46" s="2"/>
      <c r="S46" s="2"/>
      <c r="T46" s="2"/>
    </row>
    <row r="47" spans="4:20" x14ac:dyDescent="0.3">
      <c r="H47" s="2"/>
      <c r="I47" s="2"/>
      <c r="J47" s="2"/>
      <c r="Q47" s="2"/>
      <c r="R47" s="2"/>
      <c r="S47" s="2"/>
      <c r="T47" s="2"/>
    </row>
    <row r="48" spans="4:20" x14ac:dyDescent="0.3">
      <c r="H48" s="2"/>
      <c r="I48" s="2"/>
      <c r="J48" s="2"/>
      <c r="Q48" s="2"/>
      <c r="R48" s="2"/>
      <c r="S48" s="2"/>
      <c r="T48" s="2"/>
    </row>
    <row r="49" spans="8:20" x14ac:dyDescent="0.3">
      <c r="H49" s="2"/>
      <c r="I49" s="2"/>
      <c r="J49" s="2"/>
      <c r="Q49" s="2"/>
      <c r="R49" s="2"/>
      <c r="S49" s="2"/>
      <c r="T49" s="2"/>
    </row>
    <row r="50" spans="8:20" x14ac:dyDescent="0.3">
      <c r="H50" s="2"/>
      <c r="I50" s="2"/>
      <c r="J50" s="2"/>
      <c r="Q50" s="2"/>
      <c r="R50" s="2"/>
      <c r="S50" s="2"/>
      <c r="T50" s="2"/>
    </row>
    <row r="51" spans="8:20" x14ac:dyDescent="0.3">
      <c r="H51" s="2"/>
      <c r="I51" s="2"/>
      <c r="J51" s="2"/>
      <c r="Q51" s="2"/>
      <c r="R51" s="2"/>
      <c r="S51" s="2"/>
      <c r="T51" s="2"/>
    </row>
    <row r="52" spans="8:20" x14ac:dyDescent="0.3">
      <c r="H52" s="2"/>
      <c r="I52" s="2"/>
      <c r="J52" s="2"/>
      <c r="Q52" s="2"/>
      <c r="R52" s="2"/>
      <c r="S52" s="2"/>
      <c r="T52" s="2"/>
    </row>
    <row r="53" spans="8:20" x14ac:dyDescent="0.3">
      <c r="H53" s="2"/>
      <c r="I53" s="2"/>
      <c r="J53" s="2"/>
      <c r="Q53" s="2"/>
      <c r="R53" s="2"/>
      <c r="S53" s="2"/>
      <c r="T53" s="2"/>
    </row>
    <row r="54" spans="8:20" x14ac:dyDescent="0.3">
      <c r="H54" s="2"/>
      <c r="I54" s="2"/>
      <c r="J54" s="2"/>
      <c r="Q54" s="2"/>
      <c r="R54" s="2"/>
      <c r="S54" s="2"/>
      <c r="T54" s="2"/>
    </row>
    <row r="55" spans="8:20" x14ac:dyDescent="0.3">
      <c r="H55" s="2"/>
      <c r="I55" s="2"/>
      <c r="J55" s="2"/>
      <c r="Q55" s="2"/>
      <c r="R55" s="2"/>
      <c r="S55" s="2"/>
      <c r="T55" s="2"/>
    </row>
    <row r="56" spans="8:20" x14ac:dyDescent="0.3">
      <c r="H56" s="2"/>
      <c r="I56" s="2"/>
      <c r="J56" s="2"/>
      <c r="Q56" s="2"/>
      <c r="R56" s="2"/>
      <c r="S56" s="2"/>
      <c r="T56" s="2"/>
    </row>
    <row r="57" spans="8:20" x14ac:dyDescent="0.3">
      <c r="H57" s="2"/>
      <c r="I57" s="2"/>
      <c r="J57" s="2"/>
      <c r="Q57" s="2"/>
      <c r="R57" s="2"/>
      <c r="S57" s="2"/>
      <c r="T57" s="2"/>
    </row>
    <row r="58" spans="8:20" x14ac:dyDescent="0.3">
      <c r="Q58" s="2"/>
      <c r="R58" s="2"/>
      <c r="S58" s="2"/>
      <c r="T58" s="2"/>
    </row>
    <row r="59" spans="8:20" x14ac:dyDescent="0.3">
      <c r="Q59" s="2"/>
      <c r="R59" s="2"/>
      <c r="S59" s="2"/>
      <c r="T59" s="2"/>
    </row>
  </sheetData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51"/>
  <sheetViews>
    <sheetView workbookViewId="0">
      <selection activeCell="E15" sqref="E15"/>
    </sheetView>
  </sheetViews>
  <sheetFormatPr defaultRowHeight="14.4" x14ac:dyDescent="0.3"/>
  <sheetData>
    <row r="1" spans="2:8" s="2" customFormat="1" x14ac:dyDescent="0.3"/>
    <row r="2" spans="2:8" s="2" customFormat="1" x14ac:dyDescent="0.3">
      <c r="B2" s="3" t="s">
        <v>44</v>
      </c>
    </row>
    <row r="3" spans="2:8" s="2" customFormat="1" x14ac:dyDescent="0.3">
      <c r="B3" s="3" t="s">
        <v>6</v>
      </c>
    </row>
    <row r="4" spans="2:8" s="2" customFormat="1" x14ac:dyDescent="0.3">
      <c r="B4" s="3" t="s">
        <v>25</v>
      </c>
    </row>
    <row r="5" spans="2:8" s="2" customFormat="1" x14ac:dyDescent="0.3">
      <c r="B5" s="3" t="s">
        <v>33</v>
      </c>
    </row>
    <row r="6" spans="2:8" s="2" customFormat="1" x14ac:dyDescent="0.3">
      <c r="B6" s="3" t="s">
        <v>0</v>
      </c>
    </row>
    <row r="7" spans="2:8" s="2" customFormat="1" x14ac:dyDescent="0.3">
      <c r="B7" s="3" t="s">
        <v>8</v>
      </c>
    </row>
    <row r="8" spans="2:8" s="2" customFormat="1" x14ac:dyDescent="0.3">
      <c r="B8" s="3" t="s">
        <v>30</v>
      </c>
    </row>
    <row r="9" spans="2:8" s="2" customFormat="1" x14ac:dyDescent="0.3">
      <c r="B9" s="3" t="s">
        <v>1</v>
      </c>
    </row>
    <row r="10" spans="2:8" s="2" customFormat="1" x14ac:dyDescent="0.3">
      <c r="B10" s="3" t="s">
        <v>31</v>
      </c>
      <c r="G10" s="2" t="s">
        <v>32</v>
      </c>
    </row>
    <row r="11" spans="2:8" x14ac:dyDescent="0.3">
      <c r="B11" s="3" t="s">
        <v>45</v>
      </c>
    </row>
    <row r="13" spans="2:8" s="2" customFormat="1" x14ac:dyDescent="0.3">
      <c r="C13" s="2" t="s">
        <v>63</v>
      </c>
      <c r="D13" s="1" t="s">
        <v>2</v>
      </c>
      <c r="E13" s="1" t="s">
        <v>12</v>
      </c>
    </row>
    <row r="14" spans="2:8" s="2" customFormat="1" x14ac:dyDescent="0.3">
      <c r="D14" s="1" t="s">
        <v>13</v>
      </c>
      <c r="E14" s="1" t="s">
        <v>12</v>
      </c>
      <c r="H14" s="2" t="s">
        <v>12</v>
      </c>
    </row>
    <row r="15" spans="2:8" s="2" customFormat="1" x14ac:dyDescent="0.3">
      <c r="D15" s="1" t="s">
        <v>14</v>
      </c>
      <c r="E15" s="1" t="s">
        <v>12</v>
      </c>
    </row>
    <row r="17" spans="3:4" x14ac:dyDescent="0.3">
      <c r="C17" s="2">
        <v>0</v>
      </c>
      <c r="D17" s="2">
        <v>44.62</v>
      </c>
    </row>
    <row r="18" spans="3:4" x14ac:dyDescent="0.3">
      <c r="C18" s="2">
        <v>0.25</v>
      </c>
      <c r="D18" s="2">
        <v>44.59</v>
      </c>
    </row>
    <row r="19" spans="3:4" x14ac:dyDescent="0.3">
      <c r="C19" s="2">
        <v>0.5</v>
      </c>
      <c r="D19" s="2">
        <v>44.55</v>
      </c>
    </row>
    <row r="20" spans="3:4" x14ac:dyDescent="0.3">
      <c r="C20" s="2">
        <v>0.75</v>
      </c>
      <c r="D20" s="2">
        <v>44.52</v>
      </c>
    </row>
    <row r="21" spans="3:4" x14ac:dyDescent="0.3">
      <c r="C21" s="2">
        <v>1</v>
      </c>
      <c r="D21" s="2">
        <v>44.5</v>
      </c>
    </row>
    <row r="22" spans="3:4" x14ac:dyDescent="0.3">
      <c r="C22" s="2">
        <v>1.25</v>
      </c>
      <c r="D22" s="2">
        <v>44.47</v>
      </c>
    </row>
    <row r="23" spans="3:4" x14ac:dyDescent="0.3">
      <c r="C23" s="2">
        <v>1.5</v>
      </c>
      <c r="D23" s="2">
        <v>44.44</v>
      </c>
    </row>
    <row r="24" spans="3:4" x14ac:dyDescent="0.3">
      <c r="C24" s="2">
        <v>1.75</v>
      </c>
      <c r="D24" s="2">
        <v>44.42</v>
      </c>
    </row>
    <row r="25" spans="3:4" x14ac:dyDescent="0.3">
      <c r="C25" s="2">
        <v>2</v>
      </c>
      <c r="D25" s="2">
        <v>44.41</v>
      </c>
    </row>
    <row r="26" spans="3:4" x14ac:dyDescent="0.3">
      <c r="C26" s="2">
        <v>2.25</v>
      </c>
      <c r="D26" s="2">
        <v>44.39</v>
      </c>
    </row>
    <row r="27" spans="3:4" x14ac:dyDescent="0.3">
      <c r="C27" s="2">
        <v>2.5</v>
      </c>
      <c r="D27" s="2">
        <v>44.36</v>
      </c>
    </row>
    <row r="28" spans="3:4" x14ac:dyDescent="0.3">
      <c r="C28" s="2">
        <v>2.75</v>
      </c>
      <c r="D28" s="2">
        <v>44.33</v>
      </c>
    </row>
    <row r="29" spans="3:4" x14ac:dyDescent="0.3">
      <c r="C29" s="2">
        <v>3</v>
      </c>
      <c r="D29" s="2">
        <v>44.31</v>
      </c>
    </row>
    <row r="30" spans="3:4" x14ac:dyDescent="0.3">
      <c r="C30" s="2">
        <v>3.25</v>
      </c>
      <c r="D30" s="2">
        <v>44.29</v>
      </c>
    </row>
    <row r="31" spans="3:4" x14ac:dyDescent="0.3">
      <c r="C31" s="2">
        <v>3.5</v>
      </c>
      <c r="D31" s="2">
        <v>44.27</v>
      </c>
    </row>
    <row r="32" spans="3:4" x14ac:dyDescent="0.3">
      <c r="C32" s="2">
        <v>3.75</v>
      </c>
      <c r="D32" s="2">
        <v>44.23</v>
      </c>
    </row>
    <row r="33" spans="3:4" x14ac:dyDescent="0.3">
      <c r="C33" s="2">
        <v>4</v>
      </c>
      <c r="D33" s="2">
        <v>44.2</v>
      </c>
    </row>
    <row r="34" spans="3:4" x14ac:dyDescent="0.3">
      <c r="C34" s="2">
        <v>4.25</v>
      </c>
      <c r="D34" s="2">
        <v>44.18</v>
      </c>
    </row>
    <row r="35" spans="3:4" x14ac:dyDescent="0.3">
      <c r="C35" s="2">
        <v>4.5</v>
      </c>
      <c r="D35" s="2">
        <v>44.15</v>
      </c>
    </row>
    <row r="36" spans="3:4" x14ac:dyDescent="0.3">
      <c r="C36" s="2">
        <v>4.75</v>
      </c>
      <c r="D36" s="2">
        <v>44.13</v>
      </c>
    </row>
    <row r="37" spans="3:4" x14ac:dyDescent="0.3">
      <c r="C37" s="2">
        <v>5</v>
      </c>
      <c r="D37" s="2">
        <v>44.11</v>
      </c>
    </row>
    <row r="38" spans="3:4" x14ac:dyDescent="0.3">
      <c r="C38" s="2">
        <v>5.25</v>
      </c>
      <c r="D38" s="2">
        <v>44.09</v>
      </c>
    </row>
    <row r="39" spans="3:4" x14ac:dyDescent="0.3">
      <c r="C39" s="2">
        <v>5.5</v>
      </c>
      <c r="D39" s="2">
        <v>44.06</v>
      </c>
    </row>
    <row r="40" spans="3:4" x14ac:dyDescent="0.3">
      <c r="C40" s="2">
        <v>5.75</v>
      </c>
      <c r="D40" s="2">
        <v>44.04</v>
      </c>
    </row>
    <row r="41" spans="3:4" x14ac:dyDescent="0.3">
      <c r="C41" s="2">
        <v>6</v>
      </c>
      <c r="D41" s="2">
        <v>44.01</v>
      </c>
    </row>
    <row r="42" spans="3:4" x14ac:dyDescent="0.3">
      <c r="C42" s="2">
        <v>6.25</v>
      </c>
      <c r="D42" s="2">
        <v>43.99</v>
      </c>
    </row>
    <row r="43" spans="3:4" x14ac:dyDescent="0.3">
      <c r="C43" s="2">
        <v>6.5</v>
      </c>
      <c r="D43" s="2">
        <v>43.97</v>
      </c>
    </row>
    <row r="44" spans="3:4" x14ac:dyDescent="0.3">
      <c r="C44" s="2">
        <v>6.75</v>
      </c>
      <c r="D44" s="2">
        <v>43.94</v>
      </c>
    </row>
    <row r="45" spans="3:4" x14ac:dyDescent="0.3">
      <c r="C45" s="2">
        <v>7</v>
      </c>
      <c r="D45" s="2">
        <v>43.92</v>
      </c>
    </row>
    <row r="46" spans="3:4" x14ac:dyDescent="0.3">
      <c r="C46" s="2">
        <v>7.25</v>
      </c>
      <c r="D46" s="2">
        <v>43.9</v>
      </c>
    </row>
    <row r="47" spans="3:4" x14ac:dyDescent="0.3">
      <c r="C47" s="2">
        <v>7.5</v>
      </c>
      <c r="D47" s="2">
        <v>43.88</v>
      </c>
    </row>
    <row r="48" spans="3:4" x14ac:dyDescent="0.3">
      <c r="C48" s="2">
        <v>7.75</v>
      </c>
      <c r="D48" s="2">
        <v>43.86</v>
      </c>
    </row>
    <row r="49" spans="3:4" x14ac:dyDescent="0.3">
      <c r="C49" s="2">
        <v>8</v>
      </c>
      <c r="D49" s="2">
        <v>43.84</v>
      </c>
    </row>
    <row r="50" spans="3:4" x14ac:dyDescent="0.3">
      <c r="C50" s="2">
        <v>8.25</v>
      </c>
      <c r="D50" s="2">
        <v>43.81</v>
      </c>
    </row>
    <row r="51" spans="3:4" x14ac:dyDescent="0.3">
      <c r="C51" s="2">
        <v>8.5</v>
      </c>
      <c r="D51" s="2">
        <v>43.79</v>
      </c>
    </row>
    <row r="52" spans="3:4" x14ac:dyDescent="0.3">
      <c r="C52" s="2">
        <v>8.75</v>
      </c>
      <c r="D52" s="2">
        <v>43.77</v>
      </c>
    </row>
    <row r="53" spans="3:4" x14ac:dyDescent="0.3">
      <c r="C53" s="2">
        <v>9</v>
      </c>
      <c r="D53" s="2">
        <v>43.75</v>
      </c>
    </row>
    <row r="54" spans="3:4" x14ac:dyDescent="0.3">
      <c r="C54" s="2">
        <v>9.25</v>
      </c>
      <c r="D54" s="2">
        <v>43.73</v>
      </c>
    </row>
    <row r="55" spans="3:4" x14ac:dyDescent="0.3">
      <c r="C55" s="2">
        <v>9.5</v>
      </c>
      <c r="D55" s="2">
        <v>43.7</v>
      </c>
    </row>
    <row r="56" spans="3:4" x14ac:dyDescent="0.3">
      <c r="C56" s="2">
        <v>9.75</v>
      </c>
      <c r="D56" s="2">
        <v>43.68</v>
      </c>
    </row>
    <row r="57" spans="3:4" x14ac:dyDescent="0.3">
      <c r="C57" s="2">
        <v>10</v>
      </c>
      <c r="D57" s="2">
        <v>43.65</v>
      </c>
    </row>
    <row r="58" spans="3:4" x14ac:dyDescent="0.3">
      <c r="C58" s="2">
        <v>10.25</v>
      </c>
      <c r="D58" s="2">
        <v>43.63</v>
      </c>
    </row>
    <row r="59" spans="3:4" x14ac:dyDescent="0.3">
      <c r="C59" s="2">
        <v>10.5</v>
      </c>
      <c r="D59" s="2">
        <v>43.61</v>
      </c>
    </row>
    <row r="60" spans="3:4" x14ac:dyDescent="0.3">
      <c r="C60" s="2">
        <v>10.75</v>
      </c>
      <c r="D60" s="2">
        <v>43.59</v>
      </c>
    </row>
    <row r="61" spans="3:4" x14ac:dyDescent="0.3">
      <c r="C61" s="2">
        <v>11</v>
      </c>
      <c r="D61" s="2">
        <v>43.57</v>
      </c>
    </row>
    <row r="62" spans="3:4" x14ac:dyDescent="0.3">
      <c r="C62" s="2">
        <v>11.25</v>
      </c>
      <c r="D62" s="2">
        <v>43.53</v>
      </c>
    </row>
    <row r="63" spans="3:4" x14ac:dyDescent="0.3">
      <c r="C63" s="2">
        <v>11.5</v>
      </c>
      <c r="D63" s="2">
        <v>43.51</v>
      </c>
    </row>
    <row r="64" spans="3:4" x14ac:dyDescent="0.3">
      <c r="C64" s="2">
        <v>11.75</v>
      </c>
      <c r="D64" s="2">
        <v>43.5</v>
      </c>
    </row>
    <row r="65" spans="3:4" x14ac:dyDescent="0.3">
      <c r="C65" s="2">
        <v>12</v>
      </c>
      <c r="D65" s="2">
        <v>43.47</v>
      </c>
    </row>
    <row r="66" spans="3:4" x14ac:dyDescent="0.3">
      <c r="C66" s="2">
        <v>12.25</v>
      </c>
      <c r="D66" s="2">
        <v>43.45</v>
      </c>
    </row>
    <row r="67" spans="3:4" x14ac:dyDescent="0.3">
      <c r="C67" s="2">
        <v>12.5</v>
      </c>
      <c r="D67" s="2">
        <v>43.43</v>
      </c>
    </row>
    <row r="68" spans="3:4" x14ac:dyDescent="0.3">
      <c r="C68" s="2">
        <v>12.75</v>
      </c>
      <c r="D68" s="2">
        <v>43.41</v>
      </c>
    </row>
    <row r="69" spans="3:4" x14ac:dyDescent="0.3">
      <c r="C69" s="2">
        <v>13</v>
      </c>
      <c r="D69" s="2">
        <v>43.4</v>
      </c>
    </row>
    <row r="70" spans="3:4" x14ac:dyDescent="0.3">
      <c r="C70" s="2">
        <v>13.25</v>
      </c>
      <c r="D70" s="2">
        <v>43.37</v>
      </c>
    </row>
    <row r="71" spans="3:4" x14ac:dyDescent="0.3">
      <c r="C71" s="2">
        <v>13.5</v>
      </c>
      <c r="D71" s="2">
        <v>43.36</v>
      </c>
    </row>
    <row r="72" spans="3:4" x14ac:dyDescent="0.3">
      <c r="C72" s="2">
        <v>13.75</v>
      </c>
      <c r="D72" s="2">
        <v>43.34</v>
      </c>
    </row>
    <row r="73" spans="3:4" x14ac:dyDescent="0.3">
      <c r="C73" s="2">
        <v>14</v>
      </c>
      <c r="D73" s="2">
        <v>43.32</v>
      </c>
    </row>
    <row r="74" spans="3:4" x14ac:dyDescent="0.3">
      <c r="C74" s="2">
        <v>14.25</v>
      </c>
      <c r="D74" s="2">
        <v>43.3</v>
      </c>
    </row>
    <row r="75" spans="3:4" x14ac:dyDescent="0.3">
      <c r="C75" s="2">
        <v>14.5</v>
      </c>
      <c r="D75" s="2">
        <v>43.28</v>
      </c>
    </row>
    <row r="76" spans="3:4" x14ac:dyDescent="0.3">
      <c r="C76" s="2">
        <v>14.75</v>
      </c>
      <c r="D76" s="2">
        <v>43.26</v>
      </c>
    </row>
    <row r="77" spans="3:4" x14ac:dyDescent="0.3">
      <c r="C77" s="2">
        <v>15</v>
      </c>
      <c r="D77" s="2">
        <v>43.24</v>
      </c>
    </row>
    <row r="78" spans="3:4" x14ac:dyDescent="0.3">
      <c r="C78" s="2">
        <v>15.25</v>
      </c>
      <c r="D78" s="2">
        <v>43.23</v>
      </c>
    </row>
    <row r="79" spans="3:4" x14ac:dyDescent="0.3">
      <c r="C79" s="2">
        <v>15.5</v>
      </c>
      <c r="D79" s="2">
        <v>43.21</v>
      </c>
    </row>
    <row r="80" spans="3:4" x14ac:dyDescent="0.3">
      <c r="C80" s="2">
        <v>15.75</v>
      </c>
      <c r="D80" s="2">
        <v>43.19</v>
      </c>
    </row>
    <row r="81" spans="3:4" x14ac:dyDescent="0.3">
      <c r="C81" s="2">
        <v>16</v>
      </c>
      <c r="D81" s="2">
        <v>43.16</v>
      </c>
    </row>
    <row r="82" spans="3:4" x14ac:dyDescent="0.3">
      <c r="C82" s="2">
        <v>16.25</v>
      </c>
      <c r="D82" s="2">
        <v>43.14</v>
      </c>
    </row>
    <row r="83" spans="3:4" x14ac:dyDescent="0.3">
      <c r="C83" s="2">
        <v>16.5</v>
      </c>
      <c r="D83" s="2">
        <v>43.12</v>
      </c>
    </row>
    <row r="84" spans="3:4" x14ac:dyDescent="0.3">
      <c r="C84" s="2">
        <v>16.75</v>
      </c>
      <c r="D84" s="2">
        <v>43.1</v>
      </c>
    </row>
    <row r="85" spans="3:4" x14ac:dyDescent="0.3">
      <c r="C85" s="2">
        <v>17</v>
      </c>
      <c r="D85" s="2">
        <v>43.08</v>
      </c>
    </row>
    <row r="86" spans="3:4" x14ac:dyDescent="0.3">
      <c r="C86" s="2">
        <v>17.25</v>
      </c>
      <c r="D86" s="2">
        <v>43.06</v>
      </c>
    </row>
    <row r="87" spans="3:4" x14ac:dyDescent="0.3">
      <c r="C87" s="2">
        <v>17.5</v>
      </c>
      <c r="D87" s="2">
        <v>43.04</v>
      </c>
    </row>
    <row r="88" spans="3:4" x14ac:dyDescent="0.3">
      <c r="C88" s="2">
        <v>17.75</v>
      </c>
      <c r="D88" s="2">
        <v>43.02</v>
      </c>
    </row>
    <row r="89" spans="3:4" x14ac:dyDescent="0.3">
      <c r="C89" s="2">
        <v>18</v>
      </c>
      <c r="D89" s="2">
        <v>43</v>
      </c>
    </row>
    <row r="90" spans="3:4" x14ac:dyDescent="0.3">
      <c r="C90" s="2">
        <v>18.25</v>
      </c>
      <c r="D90" s="2">
        <v>42.98</v>
      </c>
    </row>
    <row r="91" spans="3:4" x14ac:dyDescent="0.3">
      <c r="C91" s="2">
        <v>18.5</v>
      </c>
      <c r="D91" s="2">
        <v>42.96</v>
      </c>
    </row>
    <row r="92" spans="3:4" x14ac:dyDescent="0.3">
      <c r="C92" s="2">
        <v>18.75</v>
      </c>
      <c r="D92" s="2">
        <v>42.94</v>
      </c>
    </row>
    <row r="93" spans="3:4" x14ac:dyDescent="0.3">
      <c r="C93" s="2">
        <v>19</v>
      </c>
      <c r="D93" s="2">
        <v>42.92</v>
      </c>
    </row>
    <row r="94" spans="3:4" x14ac:dyDescent="0.3">
      <c r="C94" s="2">
        <v>19.25</v>
      </c>
      <c r="D94" s="2">
        <v>42.9</v>
      </c>
    </row>
    <row r="95" spans="3:4" x14ac:dyDescent="0.3">
      <c r="C95" s="2">
        <v>19.5</v>
      </c>
      <c r="D95" s="2">
        <v>42.88</v>
      </c>
    </row>
    <row r="96" spans="3:4" x14ac:dyDescent="0.3">
      <c r="C96" s="2">
        <v>19.75</v>
      </c>
      <c r="D96" s="2">
        <v>42.85</v>
      </c>
    </row>
    <row r="97" spans="3:4" x14ac:dyDescent="0.3">
      <c r="C97" s="2">
        <v>20</v>
      </c>
      <c r="D97" s="2">
        <v>42.83</v>
      </c>
    </row>
    <row r="98" spans="3:4" x14ac:dyDescent="0.3">
      <c r="C98" s="2">
        <v>20.25</v>
      </c>
      <c r="D98" s="2">
        <v>42.81</v>
      </c>
    </row>
    <row r="99" spans="3:4" x14ac:dyDescent="0.3">
      <c r="C99" s="2">
        <v>20.5</v>
      </c>
      <c r="D99" s="2">
        <v>42.79</v>
      </c>
    </row>
    <row r="100" spans="3:4" x14ac:dyDescent="0.3">
      <c r="C100" s="2">
        <v>20.75</v>
      </c>
      <c r="D100" s="2">
        <v>42.77</v>
      </c>
    </row>
    <row r="101" spans="3:4" x14ac:dyDescent="0.3">
      <c r="C101" s="2">
        <v>21</v>
      </c>
      <c r="D101" s="2">
        <v>42.74</v>
      </c>
    </row>
    <row r="102" spans="3:4" x14ac:dyDescent="0.3">
      <c r="C102" s="2">
        <v>21.25</v>
      </c>
      <c r="D102" s="2">
        <v>42.72</v>
      </c>
    </row>
    <row r="103" spans="3:4" x14ac:dyDescent="0.3">
      <c r="C103" s="2">
        <v>21.5</v>
      </c>
      <c r="D103" s="2">
        <v>42.7</v>
      </c>
    </row>
    <row r="104" spans="3:4" x14ac:dyDescent="0.3">
      <c r="C104" s="2">
        <v>21.75</v>
      </c>
      <c r="D104" s="2">
        <v>42.68</v>
      </c>
    </row>
    <row r="105" spans="3:4" x14ac:dyDescent="0.3">
      <c r="C105" s="2">
        <v>22</v>
      </c>
      <c r="D105" s="2">
        <v>42.65</v>
      </c>
    </row>
    <row r="106" spans="3:4" x14ac:dyDescent="0.3">
      <c r="C106" s="2">
        <v>22.25</v>
      </c>
      <c r="D106" s="2">
        <v>42.63</v>
      </c>
    </row>
    <row r="107" spans="3:4" x14ac:dyDescent="0.3">
      <c r="C107" s="2">
        <v>22.5</v>
      </c>
      <c r="D107" s="2">
        <v>42.61</v>
      </c>
    </row>
    <row r="108" spans="3:4" x14ac:dyDescent="0.3">
      <c r="C108" s="2">
        <v>22.75</v>
      </c>
      <c r="D108" s="2">
        <v>42.59</v>
      </c>
    </row>
    <row r="109" spans="3:4" x14ac:dyDescent="0.3">
      <c r="C109" s="2">
        <v>23</v>
      </c>
      <c r="D109" s="2">
        <v>42.57</v>
      </c>
    </row>
    <row r="110" spans="3:4" x14ac:dyDescent="0.3">
      <c r="C110" s="2">
        <v>23.25</v>
      </c>
      <c r="D110" s="2">
        <v>42.55</v>
      </c>
    </row>
    <row r="111" spans="3:4" x14ac:dyDescent="0.3">
      <c r="C111" s="2">
        <v>23.5</v>
      </c>
      <c r="D111" s="2">
        <v>42.53</v>
      </c>
    </row>
    <row r="112" spans="3:4" x14ac:dyDescent="0.3">
      <c r="C112" s="2">
        <v>23.75</v>
      </c>
      <c r="D112" s="2">
        <v>42.51</v>
      </c>
    </row>
    <row r="113" spans="3:4" x14ac:dyDescent="0.3">
      <c r="C113" s="2">
        <v>24</v>
      </c>
      <c r="D113" s="2">
        <v>42.49</v>
      </c>
    </row>
    <row r="114" spans="3:4" x14ac:dyDescent="0.3">
      <c r="C114" s="2">
        <v>24.25</v>
      </c>
      <c r="D114" s="2">
        <v>42.47</v>
      </c>
    </row>
    <row r="115" spans="3:4" x14ac:dyDescent="0.3">
      <c r="C115" s="2">
        <v>24.5</v>
      </c>
      <c r="D115" s="2">
        <v>42.45</v>
      </c>
    </row>
    <row r="116" spans="3:4" x14ac:dyDescent="0.3">
      <c r="C116" s="2">
        <v>24.75</v>
      </c>
      <c r="D116" s="2">
        <v>42.43</v>
      </c>
    </row>
    <row r="117" spans="3:4" x14ac:dyDescent="0.3">
      <c r="C117" s="2">
        <v>25</v>
      </c>
      <c r="D117" s="2">
        <v>42.41</v>
      </c>
    </row>
    <row r="118" spans="3:4" x14ac:dyDescent="0.3">
      <c r="C118" s="2">
        <v>25.25</v>
      </c>
      <c r="D118" s="2">
        <v>42.39</v>
      </c>
    </row>
    <row r="119" spans="3:4" x14ac:dyDescent="0.3">
      <c r="C119" s="2">
        <v>25.5</v>
      </c>
      <c r="D119" s="2">
        <v>42.36</v>
      </c>
    </row>
    <row r="120" spans="3:4" x14ac:dyDescent="0.3">
      <c r="C120" s="2">
        <v>25.75</v>
      </c>
      <c r="D120" s="2">
        <v>42.34</v>
      </c>
    </row>
    <row r="121" spans="3:4" x14ac:dyDescent="0.3">
      <c r="C121" s="2">
        <v>26</v>
      </c>
      <c r="D121" s="2">
        <v>42.32</v>
      </c>
    </row>
    <row r="122" spans="3:4" x14ac:dyDescent="0.3">
      <c r="C122" s="2">
        <v>26.25</v>
      </c>
      <c r="D122" s="2">
        <v>42.3</v>
      </c>
    </row>
    <row r="123" spans="3:4" x14ac:dyDescent="0.3">
      <c r="C123" s="2">
        <v>26.5</v>
      </c>
      <c r="D123" s="2">
        <v>42.28</v>
      </c>
    </row>
    <row r="124" spans="3:4" x14ac:dyDescent="0.3">
      <c r="C124" s="2">
        <v>26.75</v>
      </c>
      <c r="D124" s="2">
        <v>42.26</v>
      </c>
    </row>
    <row r="125" spans="3:4" x14ac:dyDescent="0.3">
      <c r="C125" s="2">
        <v>27</v>
      </c>
      <c r="D125" s="2">
        <v>42.25</v>
      </c>
    </row>
    <row r="126" spans="3:4" x14ac:dyDescent="0.3">
      <c r="C126" s="2">
        <v>27.25</v>
      </c>
      <c r="D126" s="2">
        <v>42.22</v>
      </c>
    </row>
    <row r="127" spans="3:4" x14ac:dyDescent="0.3">
      <c r="C127" s="2">
        <v>27.5</v>
      </c>
      <c r="D127" s="2">
        <v>42.2</v>
      </c>
    </row>
    <row r="128" spans="3:4" x14ac:dyDescent="0.3">
      <c r="C128" s="2">
        <v>27.75</v>
      </c>
      <c r="D128" s="2">
        <v>42.18</v>
      </c>
    </row>
    <row r="129" spans="3:4" x14ac:dyDescent="0.3">
      <c r="C129" s="2">
        <v>28</v>
      </c>
      <c r="D129" s="2">
        <v>42.16</v>
      </c>
    </row>
    <row r="130" spans="3:4" x14ac:dyDescent="0.3">
      <c r="C130" s="2">
        <v>28.25</v>
      </c>
      <c r="D130" s="2">
        <v>42.14</v>
      </c>
    </row>
    <row r="131" spans="3:4" x14ac:dyDescent="0.3">
      <c r="C131" s="2">
        <v>28.5</v>
      </c>
      <c r="D131" s="2">
        <v>42.12</v>
      </c>
    </row>
    <row r="132" spans="3:4" x14ac:dyDescent="0.3">
      <c r="C132" s="2">
        <v>28.75</v>
      </c>
      <c r="D132" s="2">
        <v>42.11</v>
      </c>
    </row>
    <row r="133" spans="3:4" x14ac:dyDescent="0.3">
      <c r="C133" s="2">
        <v>29</v>
      </c>
      <c r="D133" s="2">
        <v>42.09</v>
      </c>
    </row>
    <row r="134" spans="3:4" x14ac:dyDescent="0.3">
      <c r="C134" s="2">
        <v>29.25</v>
      </c>
      <c r="D134" s="2">
        <v>42.07</v>
      </c>
    </row>
    <row r="135" spans="3:4" x14ac:dyDescent="0.3">
      <c r="C135" s="2">
        <v>29.5</v>
      </c>
      <c r="D135" s="2">
        <v>42.05</v>
      </c>
    </row>
    <row r="136" spans="3:4" x14ac:dyDescent="0.3">
      <c r="C136" s="2">
        <v>29.75</v>
      </c>
      <c r="D136" s="2">
        <v>42.04</v>
      </c>
    </row>
    <row r="137" spans="3:4" x14ac:dyDescent="0.3">
      <c r="C137" s="2">
        <v>30</v>
      </c>
      <c r="D137" s="2">
        <v>42.02</v>
      </c>
    </row>
    <row r="138" spans="3:4" x14ac:dyDescent="0.3">
      <c r="C138" s="2">
        <v>30.25</v>
      </c>
      <c r="D138" s="2">
        <v>42</v>
      </c>
    </row>
    <row r="139" spans="3:4" x14ac:dyDescent="0.3">
      <c r="C139" s="2">
        <v>30.5</v>
      </c>
      <c r="D139" s="2">
        <v>41.97</v>
      </c>
    </row>
    <row r="140" spans="3:4" x14ac:dyDescent="0.3">
      <c r="C140" s="2">
        <v>30.75</v>
      </c>
      <c r="D140" s="2">
        <v>41.96</v>
      </c>
    </row>
    <row r="141" spans="3:4" x14ac:dyDescent="0.3">
      <c r="C141" s="2">
        <v>31</v>
      </c>
      <c r="D141" s="2">
        <v>41.94</v>
      </c>
    </row>
    <row r="142" spans="3:4" x14ac:dyDescent="0.3">
      <c r="C142" s="2">
        <v>31.25</v>
      </c>
      <c r="D142" s="2">
        <v>41.92</v>
      </c>
    </row>
    <row r="143" spans="3:4" x14ac:dyDescent="0.3">
      <c r="C143" s="2">
        <v>31.5</v>
      </c>
      <c r="D143" s="2">
        <v>41.91</v>
      </c>
    </row>
    <row r="144" spans="3:4" x14ac:dyDescent="0.3">
      <c r="C144" s="2">
        <v>31.75</v>
      </c>
      <c r="D144" s="2">
        <v>41.89</v>
      </c>
    </row>
    <row r="145" spans="3:4" x14ac:dyDescent="0.3">
      <c r="C145" s="2">
        <v>32</v>
      </c>
      <c r="D145" s="2">
        <v>41.87</v>
      </c>
    </row>
    <row r="146" spans="3:4" x14ac:dyDescent="0.3">
      <c r="C146" s="2">
        <v>32.25</v>
      </c>
      <c r="D146" s="2">
        <v>41.85</v>
      </c>
    </row>
    <row r="147" spans="3:4" x14ac:dyDescent="0.3">
      <c r="C147" s="2">
        <v>32.5</v>
      </c>
      <c r="D147" s="2">
        <v>41.83</v>
      </c>
    </row>
    <row r="148" spans="3:4" x14ac:dyDescent="0.3">
      <c r="C148" s="2">
        <v>32.75</v>
      </c>
      <c r="D148" s="2">
        <v>41.81</v>
      </c>
    </row>
    <row r="149" spans="3:4" x14ac:dyDescent="0.3">
      <c r="C149" s="2">
        <v>33</v>
      </c>
      <c r="D149" s="2">
        <v>41.79</v>
      </c>
    </row>
    <row r="150" spans="3:4" x14ac:dyDescent="0.3">
      <c r="C150" s="2">
        <v>33.25</v>
      </c>
      <c r="D150" s="2">
        <v>41.77</v>
      </c>
    </row>
    <row r="151" spans="3:4" x14ac:dyDescent="0.3">
      <c r="C151" s="2">
        <v>33.5</v>
      </c>
      <c r="D151" s="2">
        <v>41.75</v>
      </c>
    </row>
    <row r="152" spans="3:4" x14ac:dyDescent="0.3">
      <c r="C152" s="2">
        <v>33.75</v>
      </c>
      <c r="D152" s="2">
        <v>41.72</v>
      </c>
    </row>
    <row r="153" spans="3:4" x14ac:dyDescent="0.3">
      <c r="C153" s="2">
        <v>34</v>
      </c>
      <c r="D153" s="2">
        <v>41.71</v>
      </c>
    </row>
    <row r="154" spans="3:4" x14ac:dyDescent="0.3">
      <c r="C154" s="2">
        <v>34.25</v>
      </c>
      <c r="D154" s="2">
        <v>41.69</v>
      </c>
    </row>
    <row r="155" spans="3:4" x14ac:dyDescent="0.3">
      <c r="C155" s="2">
        <v>34.5</v>
      </c>
      <c r="D155" s="2">
        <v>41.67</v>
      </c>
    </row>
    <row r="156" spans="3:4" x14ac:dyDescent="0.3">
      <c r="C156" s="2">
        <v>34.75</v>
      </c>
      <c r="D156" s="2">
        <v>41.65</v>
      </c>
    </row>
    <row r="157" spans="3:4" x14ac:dyDescent="0.3">
      <c r="C157" s="2">
        <v>35</v>
      </c>
      <c r="D157" s="2">
        <v>41.63</v>
      </c>
    </row>
    <row r="158" spans="3:4" x14ac:dyDescent="0.3">
      <c r="C158" s="2">
        <v>35.25</v>
      </c>
      <c r="D158" s="2">
        <v>41.61</v>
      </c>
    </row>
    <row r="159" spans="3:4" x14ac:dyDescent="0.3">
      <c r="C159" s="2">
        <v>35.5</v>
      </c>
      <c r="D159" s="2">
        <v>41.59</v>
      </c>
    </row>
    <row r="160" spans="3:4" x14ac:dyDescent="0.3">
      <c r="C160" s="2">
        <v>35.75</v>
      </c>
      <c r="D160" s="2">
        <v>41.58</v>
      </c>
    </row>
    <row r="161" spans="3:4" x14ac:dyDescent="0.3">
      <c r="C161" s="2">
        <v>36</v>
      </c>
      <c r="D161" s="2">
        <v>41.55</v>
      </c>
    </row>
    <row r="162" spans="3:4" x14ac:dyDescent="0.3">
      <c r="C162" s="2">
        <v>36.25</v>
      </c>
      <c r="D162" s="2">
        <v>41.53</v>
      </c>
    </row>
    <row r="163" spans="3:4" x14ac:dyDescent="0.3">
      <c r="C163" s="2">
        <v>36.5</v>
      </c>
      <c r="D163" s="2">
        <v>41.51</v>
      </c>
    </row>
    <row r="164" spans="3:4" x14ac:dyDescent="0.3">
      <c r="C164" s="2">
        <v>36.75</v>
      </c>
      <c r="D164" s="2">
        <v>41.49</v>
      </c>
    </row>
    <row r="165" spans="3:4" x14ac:dyDescent="0.3">
      <c r="C165" s="2">
        <v>37</v>
      </c>
      <c r="D165" s="2">
        <v>41.47</v>
      </c>
    </row>
    <row r="166" spans="3:4" x14ac:dyDescent="0.3">
      <c r="C166" s="2">
        <v>37.25</v>
      </c>
      <c r="D166" s="2">
        <v>41.46</v>
      </c>
    </row>
    <row r="167" spans="3:4" x14ac:dyDescent="0.3">
      <c r="C167" s="2">
        <v>37.5</v>
      </c>
      <c r="D167" s="2">
        <v>41.44</v>
      </c>
    </row>
    <row r="168" spans="3:4" x14ac:dyDescent="0.3">
      <c r="C168" s="2">
        <v>37.75</v>
      </c>
      <c r="D168" s="2">
        <v>41.42</v>
      </c>
    </row>
    <row r="169" spans="3:4" x14ac:dyDescent="0.3">
      <c r="C169" s="2">
        <v>38</v>
      </c>
      <c r="D169" s="2">
        <v>41.4</v>
      </c>
    </row>
    <row r="170" spans="3:4" x14ac:dyDescent="0.3">
      <c r="C170" s="2">
        <v>38.25</v>
      </c>
      <c r="D170" s="2">
        <v>41.37</v>
      </c>
    </row>
    <row r="171" spans="3:4" x14ac:dyDescent="0.3">
      <c r="C171" s="2">
        <v>38.5</v>
      </c>
      <c r="D171" s="2">
        <v>41.35</v>
      </c>
    </row>
    <row r="172" spans="3:4" x14ac:dyDescent="0.3">
      <c r="C172" s="2">
        <v>38.75</v>
      </c>
      <c r="D172" s="2">
        <v>41.33</v>
      </c>
    </row>
    <row r="173" spans="3:4" x14ac:dyDescent="0.3">
      <c r="C173" s="2">
        <v>39</v>
      </c>
      <c r="D173" s="2">
        <v>41.31</v>
      </c>
    </row>
    <row r="174" spans="3:4" x14ac:dyDescent="0.3">
      <c r="C174" s="2">
        <v>39.25</v>
      </c>
      <c r="D174" s="2">
        <v>41.3</v>
      </c>
    </row>
    <row r="175" spans="3:4" x14ac:dyDescent="0.3">
      <c r="C175" s="2">
        <v>39.5</v>
      </c>
      <c r="D175" s="2">
        <v>41.27</v>
      </c>
    </row>
    <row r="176" spans="3:4" x14ac:dyDescent="0.3">
      <c r="C176" s="2">
        <v>39.75</v>
      </c>
      <c r="D176" s="2">
        <v>41.25</v>
      </c>
    </row>
    <row r="177" spans="3:4" x14ac:dyDescent="0.3">
      <c r="C177" s="2">
        <v>40</v>
      </c>
      <c r="D177" s="2">
        <v>41.24</v>
      </c>
    </row>
    <row r="178" spans="3:4" x14ac:dyDescent="0.3">
      <c r="C178" s="2">
        <v>40.25</v>
      </c>
      <c r="D178" s="2">
        <v>41.22</v>
      </c>
    </row>
    <row r="179" spans="3:4" x14ac:dyDescent="0.3">
      <c r="C179" s="2">
        <v>40.5</v>
      </c>
      <c r="D179" s="2">
        <v>41.2</v>
      </c>
    </row>
    <row r="180" spans="3:4" x14ac:dyDescent="0.3">
      <c r="C180" s="2">
        <v>40.75</v>
      </c>
      <c r="D180" s="2">
        <v>41.18</v>
      </c>
    </row>
    <row r="181" spans="3:4" x14ac:dyDescent="0.3">
      <c r="C181" s="2">
        <v>41</v>
      </c>
      <c r="D181" s="2">
        <v>41.16</v>
      </c>
    </row>
    <row r="182" spans="3:4" x14ac:dyDescent="0.3">
      <c r="C182" s="2">
        <v>41.25</v>
      </c>
      <c r="D182" s="2">
        <v>41.14</v>
      </c>
    </row>
    <row r="183" spans="3:4" x14ac:dyDescent="0.3">
      <c r="C183" s="2">
        <v>41.5</v>
      </c>
      <c r="D183" s="2">
        <v>41.12</v>
      </c>
    </row>
    <row r="184" spans="3:4" x14ac:dyDescent="0.3">
      <c r="C184" s="2">
        <v>41.75</v>
      </c>
      <c r="D184" s="2">
        <v>41.1</v>
      </c>
    </row>
    <row r="185" spans="3:4" x14ac:dyDescent="0.3">
      <c r="C185" s="2">
        <v>42</v>
      </c>
      <c r="D185" s="2">
        <v>41.08</v>
      </c>
    </row>
    <row r="186" spans="3:4" x14ac:dyDescent="0.3">
      <c r="C186" s="2">
        <v>42.25</v>
      </c>
      <c r="D186" s="2">
        <v>41.06</v>
      </c>
    </row>
    <row r="187" spans="3:4" x14ac:dyDescent="0.3">
      <c r="C187" s="2">
        <v>42.5</v>
      </c>
      <c r="D187" s="2">
        <v>41.04</v>
      </c>
    </row>
    <row r="188" spans="3:4" x14ac:dyDescent="0.3">
      <c r="C188" s="2">
        <v>42.75</v>
      </c>
      <c r="D188" s="2">
        <v>41.02</v>
      </c>
    </row>
    <row r="189" spans="3:4" x14ac:dyDescent="0.3">
      <c r="C189" s="2">
        <v>43</v>
      </c>
      <c r="D189" s="2">
        <v>41</v>
      </c>
    </row>
    <row r="190" spans="3:4" x14ac:dyDescent="0.3">
      <c r="C190" s="2">
        <v>43.25</v>
      </c>
      <c r="D190" s="2">
        <v>40.98</v>
      </c>
    </row>
    <row r="191" spans="3:4" x14ac:dyDescent="0.3">
      <c r="C191" s="2">
        <v>43.5</v>
      </c>
      <c r="D191" s="2">
        <v>40.96</v>
      </c>
    </row>
    <row r="192" spans="3:4" x14ac:dyDescent="0.3">
      <c r="C192" s="2">
        <v>43.75</v>
      </c>
      <c r="D192" s="2">
        <v>40.94</v>
      </c>
    </row>
    <row r="193" spans="3:4" x14ac:dyDescent="0.3">
      <c r="C193" s="2">
        <v>44</v>
      </c>
      <c r="D193" s="2">
        <v>40.92</v>
      </c>
    </row>
    <row r="194" spans="3:4" x14ac:dyDescent="0.3">
      <c r="C194" s="2">
        <v>44.25</v>
      </c>
      <c r="D194" s="2">
        <v>40.9</v>
      </c>
    </row>
    <row r="195" spans="3:4" x14ac:dyDescent="0.3">
      <c r="C195" s="2">
        <v>44.5</v>
      </c>
      <c r="D195" s="2">
        <v>40.880000000000003</v>
      </c>
    </row>
    <row r="196" spans="3:4" x14ac:dyDescent="0.3">
      <c r="C196" s="2">
        <v>44.75</v>
      </c>
      <c r="D196" s="2">
        <v>40.869999999999997</v>
      </c>
    </row>
    <row r="197" spans="3:4" x14ac:dyDescent="0.3">
      <c r="C197" s="2">
        <v>45</v>
      </c>
      <c r="D197" s="2">
        <v>40.85</v>
      </c>
    </row>
    <row r="198" spans="3:4" x14ac:dyDescent="0.3">
      <c r="C198" s="2">
        <v>45.25</v>
      </c>
      <c r="D198" s="2">
        <v>40.83</v>
      </c>
    </row>
    <row r="199" spans="3:4" x14ac:dyDescent="0.3">
      <c r="C199" s="2">
        <v>45.5</v>
      </c>
      <c r="D199" s="2">
        <v>40.82</v>
      </c>
    </row>
    <row r="200" spans="3:4" x14ac:dyDescent="0.3">
      <c r="C200" s="2">
        <v>45.75</v>
      </c>
      <c r="D200" s="2">
        <v>40.799999999999997</v>
      </c>
    </row>
    <row r="201" spans="3:4" x14ac:dyDescent="0.3">
      <c r="C201" s="2">
        <v>46</v>
      </c>
      <c r="D201" s="2">
        <v>40.78</v>
      </c>
    </row>
    <row r="202" spans="3:4" x14ac:dyDescent="0.3">
      <c r="C202" s="2">
        <v>46.25</v>
      </c>
      <c r="D202" s="2">
        <v>40.76</v>
      </c>
    </row>
    <row r="203" spans="3:4" x14ac:dyDescent="0.3">
      <c r="C203" s="2">
        <v>46.5</v>
      </c>
      <c r="D203" s="2">
        <v>40.74</v>
      </c>
    </row>
    <row r="204" spans="3:4" x14ac:dyDescent="0.3">
      <c r="C204" s="2">
        <v>46.75</v>
      </c>
      <c r="D204" s="2">
        <v>40.72</v>
      </c>
    </row>
    <row r="205" spans="3:4" x14ac:dyDescent="0.3">
      <c r="C205" s="2">
        <v>47</v>
      </c>
      <c r="D205" s="2">
        <v>40.700000000000003</v>
      </c>
    </row>
    <row r="206" spans="3:4" x14ac:dyDescent="0.3">
      <c r="C206" s="2">
        <v>47.25</v>
      </c>
      <c r="D206" s="2">
        <v>40.68</v>
      </c>
    </row>
    <row r="207" spans="3:4" x14ac:dyDescent="0.3">
      <c r="C207" s="2">
        <v>47.5</v>
      </c>
      <c r="D207" s="2">
        <v>40.67</v>
      </c>
    </row>
    <row r="208" spans="3:4" x14ac:dyDescent="0.3">
      <c r="C208" s="2">
        <v>47.75</v>
      </c>
      <c r="D208" s="2">
        <v>40.64</v>
      </c>
    </row>
    <row r="209" spans="3:4" x14ac:dyDescent="0.3">
      <c r="C209" s="2">
        <v>48</v>
      </c>
      <c r="D209" s="2">
        <v>40.630000000000003</v>
      </c>
    </row>
    <row r="210" spans="3:4" x14ac:dyDescent="0.3">
      <c r="C210" s="2">
        <v>48.25</v>
      </c>
      <c r="D210" s="2">
        <v>40.6</v>
      </c>
    </row>
    <row r="211" spans="3:4" x14ac:dyDescent="0.3">
      <c r="C211" s="2">
        <v>48.5</v>
      </c>
      <c r="D211" s="2">
        <v>40.590000000000003</v>
      </c>
    </row>
    <row r="212" spans="3:4" x14ac:dyDescent="0.3">
      <c r="C212" s="2">
        <v>48.75</v>
      </c>
      <c r="D212" s="2">
        <v>40.57</v>
      </c>
    </row>
    <row r="213" spans="3:4" x14ac:dyDescent="0.3">
      <c r="C213" s="2">
        <v>49</v>
      </c>
      <c r="D213" s="2">
        <v>40.549999999999997</v>
      </c>
    </row>
    <row r="214" spans="3:4" x14ac:dyDescent="0.3">
      <c r="C214" s="2">
        <v>49.25</v>
      </c>
      <c r="D214" s="2">
        <v>40.53</v>
      </c>
    </row>
    <row r="215" spans="3:4" x14ac:dyDescent="0.3">
      <c r="C215" s="2">
        <v>49.5</v>
      </c>
      <c r="D215" s="2">
        <v>40.51</v>
      </c>
    </row>
    <row r="216" spans="3:4" x14ac:dyDescent="0.3">
      <c r="C216" s="2">
        <v>49.75</v>
      </c>
      <c r="D216" s="2">
        <v>40.5</v>
      </c>
    </row>
    <row r="217" spans="3:4" x14ac:dyDescent="0.3">
      <c r="C217" s="2">
        <v>50</v>
      </c>
      <c r="D217" s="2">
        <v>40.479999999999997</v>
      </c>
    </row>
    <row r="218" spans="3:4" x14ac:dyDescent="0.3">
      <c r="C218" s="2">
        <v>50.25</v>
      </c>
      <c r="D218" s="2">
        <v>40.46</v>
      </c>
    </row>
    <row r="219" spans="3:4" x14ac:dyDescent="0.3">
      <c r="C219" s="2">
        <v>50.5</v>
      </c>
      <c r="D219" s="2">
        <v>40.44</v>
      </c>
    </row>
    <row r="220" spans="3:4" x14ac:dyDescent="0.3">
      <c r="C220" s="2">
        <v>50.75</v>
      </c>
      <c r="D220" s="2">
        <v>40.42</v>
      </c>
    </row>
    <row r="221" spans="3:4" x14ac:dyDescent="0.3">
      <c r="C221" s="2">
        <v>51</v>
      </c>
      <c r="D221" s="2">
        <v>40.4</v>
      </c>
    </row>
    <row r="222" spans="3:4" x14ac:dyDescent="0.3">
      <c r="C222" s="2">
        <v>51.25</v>
      </c>
      <c r="D222" s="2">
        <v>40.380000000000003</v>
      </c>
    </row>
    <row r="223" spans="3:4" x14ac:dyDescent="0.3">
      <c r="C223" s="2">
        <v>51.5</v>
      </c>
      <c r="D223" s="2">
        <v>40.35</v>
      </c>
    </row>
    <row r="224" spans="3:4" x14ac:dyDescent="0.3">
      <c r="C224" s="2">
        <v>51.75</v>
      </c>
      <c r="D224" s="2">
        <v>40.340000000000003</v>
      </c>
    </row>
    <row r="225" spans="3:4" x14ac:dyDescent="0.3">
      <c r="C225" s="2">
        <v>52</v>
      </c>
      <c r="D225" s="2">
        <v>40.32</v>
      </c>
    </row>
    <row r="226" spans="3:4" x14ac:dyDescent="0.3">
      <c r="C226" s="2">
        <v>52.25</v>
      </c>
      <c r="D226" s="2">
        <v>40.299999999999997</v>
      </c>
    </row>
    <row r="227" spans="3:4" x14ac:dyDescent="0.3">
      <c r="C227" s="2">
        <v>52.5</v>
      </c>
      <c r="D227" s="2">
        <v>40.28</v>
      </c>
    </row>
    <row r="228" spans="3:4" x14ac:dyDescent="0.3">
      <c r="C228" s="2">
        <v>52.75</v>
      </c>
      <c r="D228" s="2">
        <v>40.26</v>
      </c>
    </row>
    <row r="229" spans="3:4" x14ac:dyDescent="0.3">
      <c r="C229" s="2">
        <v>53</v>
      </c>
      <c r="D229" s="2">
        <v>40.24</v>
      </c>
    </row>
    <row r="230" spans="3:4" x14ac:dyDescent="0.3">
      <c r="C230" s="2">
        <v>53.25</v>
      </c>
      <c r="D230" s="2">
        <v>40.22</v>
      </c>
    </row>
    <row r="231" spans="3:4" x14ac:dyDescent="0.3">
      <c r="C231" s="2">
        <v>53.5</v>
      </c>
      <c r="D231" s="2">
        <v>40.200000000000003</v>
      </c>
    </row>
    <row r="232" spans="3:4" x14ac:dyDescent="0.3">
      <c r="C232" s="2">
        <v>53.75</v>
      </c>
      <c r="D232" s="2">
        <v>40.18</v>
      </c>
    </row>
    <row r="233" spans="3:4" x14ac:dyDescent="0.3">
      <c r="C233" s="2">
        <v>54</v>
      </c>
      <c r="D233" s="2">
        <v>40.159999999999997</v>
      </c>
    </row>
    <row r="234" spans="3:4" x14ac:dyDescent="0.3">
      <c r="C234" s="2">
        <v>54.25</v>
      </c>
      <c r="D234" s="2">
        <v>40.14</v>
      </c>
    </row>
    <row r="235" spans="3:4" x14ac:dyDescent="0.3">
      <c r="C235" s="2">
        <v>54.5</v>
      </c>
      <c r="D235" s="2">
        <v>40.130000000000003</v>
      </c>
    </row>
    <row r="236" spans="3:4" x14ac:dyDescent="0.3">
      <c r="C236" s="2">
        <v>54.75</v>
      </c>
      <c r="D236" s="2">
        <v>40.11</v>
      </c>
    </row>
    <row r="237" spans="3:4" x14ac:dyDescent="0.3">
      <c r="C237" s="2">
        <v>55</v>
      </c>
      <c r="D237" s="2">
        <v>40.090000000000003</v>
      </c>
    </row>
    <row r="238" spans="3:4" x14ac:dyDescent="0.3">
      <c r="C238" s="2">
        <v>55.25</v>
      </c>
      <c r="D238" s="2">
        <v>40.07</v>
      </c>
    </row>
    <row r="239" spans="3:4" x14ac:dyDescent="0.3">
      <c r="C239" s="2">
        <v>55.5</v>
      </c>
      <c r="D239" s="2">
        <v>40.049999999999997</v>
      </c>
    </row>
    <row r="240" spans="3:4" x14ac:dyDescent="0.3">
      <c r="C240" s="2">
        <v>55.75</v>
      </c>
      <c r="D240" s="2">
        <v>40.03</v>
      </c>
    </row>
    <row r="241" spans="3:4" x14ac:dyDescent="0.3">
      <c r="C241" s="2">
        <v>56</v>
      </c>
      <c r="D241" s="2">
        <v>40.01</v>
      </c>
    </row>
    <row r="242" spans="3:4" x14ac:dyDescent="0.3">
      <c r="C242" s="2">
        <v>56.25</v>
      </c>
      <c r="D242" s="2">
        <v>39.99</v>
      </c>
    </row>
    <row r="243" spans="3:4" x14ac:dyDescent="0.3">
      <c r="C243" s="2">
        <v>56.5</v>
      </c>
      <c r="D243" s="2">
        <v>39.97</v>
      </c>
    </row>
    <row r="244" spans="3:4" x14ac:dyDescent="0.3">
      <c r="C244" s="2">
        <v>56.75</v>
      </c>
      <c r="D244" s="2">
        <v>39.950000000000003</v>
      </c>
    </row>
    <row r="245" spans="3:4" x14ac:dyDescent="0.3">
      <c r="C245" s="2">
        <v>57</v>
      </c>
      <c r="D245" s="2">
        <v>39.93</v>
      </c>
    </row>
    <row r="246" spans="3:4" x14ac:dyDescent="0.3">
      <c r="C246" s="2">
        <v>57.25</v>
      </c>
      <c r="D246" s="2">
        <v>39.909999999999997</v>
      </c>
    </row>
    <row r="247" spans="3:4" x14ac:dyDescent="0.3">
      <c r="C247" s="2">
        <v>57.5</v>
      </c>
      <c r="D247" s="2">
        <v>39.89</v>
      </c>
    </row>
    <row r="248" spans="3:4" x14ac:dyDescent="0.3">
      <c r="C248" s="2">
        <v>57.75</v>
      </c>
      <c r="D248" s="2">
        <v>39.869999999999997</v>
      </c>
    </row>
    <row r="249" spans="3:4" x14ac:dyDescent="0.3">
      <c r="C249" s="2">
        <v>58</v>
      </c>
      <c r="D249" s="2">
        <v>39.86</v>
      </c>
    </row>
    <row r="250" spans="3:4" x14ac:dyDescent="0.3">
      <c r="C250" s="2">
        <v>58.25</v>
      </c>
      <c r="D250" s="2">
        <v>39.840000000000003</v>
      </c>
    </row>
    <row r="251" spans="3:4" x14ac:dyDescent="0.3">
      <c r="C251" s="2">
        <v>58.5</v>
      </c>
      <c r="D251" s="2">
        <v>39.82</v>
      </c>
    </row>
    <row r="252" spans="3:4" x14ac:dyDescent="0.3">
      <c r="C252" s="2">
        <v>58.75</v>
      </c>
      <c r="D252" s="2">
        <v>39.799999999999997</v>
      </c>
    </row>
    <row r="253" spans="3:4" x14ac:dyDescent="0.3">
      <c r="C253" s="2">
        <v>59</v>
      </c>
      <c r="D253" s="2">
        <v>39.78</v>
      </c>
    </row>
    <row r="254" spans="3:4" x14ac:dyDescent="0.3">
      <c r="C254" s="2">
        <v>59.25</v>
      </c>
      <c r="D254" s="2">
        <v>39.76</v>
      </c>
    </row>
    <row r="255" spans="3:4" x14ac:dyDescent="0.3">
      <c r="C255" s="2">
        <v>59.5</v>
      </c>
      <c r="D255" s="2">
        <v>39.74</v>
      </c>
    </row>
    <row r="256" spans="3:4" x14ac:dyDescent="0.3">
      <c r="C256" s="2">
        <v>59.75</v>
      </c>
      <c r="D256" s="2">
        <v>39.72</v>
      </c>
    </row>
    <row r="257" spans="3:4" x14ac:dyDescent="0.3">
      <c r="C257" s="2">
        <v>60</v>
      </c>
      <c r="D257" s="2">
        <v>39.700000000000003</v>
      </c>
    </row>
    <row r="258" spans="3:4" x14ac:dyDescent="0.3">
      <c r="C258" s="2">
        <v>60.25</v>
      </c>
      <c r="D258" s="2">
        <v>39.68</v>
      </c>
    </row>
    <row r="259" spans="3:4" x14ac:dyDescent="0.3">
      <c r="C259" s="2">
        <v>60.5</v>
      </c>
      <c r="D259" s="2">
        <v>39.659999999999997</v>
      </c>
    </row>
    <row r="260" spans="3:4" x14ac:dyDescent="0.3">
      <c r="C260" s="2">
        <v>60.75</v>
      </c>
      <c r="D260" s="2">
        <v>39.65</v>
      </c>
    </row>
    <row r="261" spans="3:4" x14ac:dyDescent="0.3">
      <c r="C261" s="2">
        <v>61</v>
      </c>
      <c r="D261" s="2">
        <v>39.630000000000003</v>
      </c>
    </row>
    <row r="262" spans="3:4" x14ac:dyDescent="0.3">
      <c r="C262" s="2">
        <v>61.25</v>
      </c>
      <c r="D262" s="2">
        <v>39.61</v>
      </c>
    </row>
    <row r="263" spans="3:4" x14ac:dyDescent="0.3">
      <c r="C263" s="2">
        <v>61.5</v>
      </c>
      <c r="D263" s="2">
        <v>39.590000000000003</v>
      </c>
    </row>
    <row r="264" spans="3:4" x14ac:dyDescent="0.3">
      <c r="C264" s="2">
        <v>61.75</v>
      </c>
      <c r="D264" s="2">
        <v>39.57</v>
      </c>
    </row>
    <row r="265" spans="3:4" x14ac:dyDescent="0.3">
      <c r="C265" s="2">
        <v>62</v>
      </c>
      <c r="D265" s="2">
        <v>39.549999999999997</v>
      </c>
    </row>
    <row r="266" spans="3:4" x14ac:dyDescent="0.3">
      <c r="C266" s="2">
        <v>62.25</v>
      </c>
      <c r="D266" s="2">
        <v>39.53</v>
      </c>
    </row>
    <row r="267" spans="3:4" x14ac:dyDescent="0.3">
      <c r="C267" s="2">
        <v>62.5</v>
      </c>
      <c r="D267" s="2">
        <v>39.51</v>
      </c>
    </row>
    <row r="268" spans="3:4" x14ac:dyDescent="0.3">
      <c r="C268" s="2">
        <v>62.75</v>
      </c>
      <c r="D268" s="2">
        <v>39.49</v>
      </c>
    </row>
    <row r="269" spans="3:4" x14ac:dyDescent="0.3">
      <c r="C269" s="2">
        <v>63</v>
      </c>
      <c r="D269" s="2">
        <v>39.47</v>
      </c>
    </row>
    <row r="270" spans="3:4" x14ac:dyDescent="0.3">
      <c r="C270" s="2">
        <v>63.25</v>
      </c>
      <c r="D270" s="2">
        <v>39.450000000000003</v>
      </c>
    </row>
    <row r="271" spans="3:4" x14ac:dyDescent="0.3">
      <c r="C271" s="2">
        <v>63.5</v>
      </c>
      <c r="D271" s="2">
        <v>39.43</v>
      </c>
    </row>
    <row r="272" spans="3:4" x14ac:dyDescent="0.3">
      <c r="C272" s="2">
        <v>63.75</v>
      </c>
      <c r="D272" s="2">
        <v>39.409999999999997</v>
      </c>
    </row>
    <row r="273" spans="3:4" x14ac:dyDescent="0.3">
      <c r="C273" s="2">
        <v>64</v>
      </c>
      <c r="D273" s="2">
        <v>39.39</v>
      </c>
    </row>
    <row r="274" spans="3:4" x14ac:dyDescent="0.3">
      <c r="C274" s="2">
        <v>64.25</v>
      </c>
      <c r="D274" s="2">
        <v>39.369999999999997</v>
      </c>
    </row>
    <row r="275" spans="3:4" x14ac:dyDescent="0.3">
      <c r="C275" s="2">
        <v>64.5</v>
      </c>
      <c r="D275" s="2">
        <v>39.35</v>
      </c>
    </row>
    <row r="276" spans="3:4" x14ac:dyDescent="0.3">
      <c r="C276" s="2">
        <v>64.75</v>
      </c>
      <c r="D276" s="2">
        <v>39.340000000000003</v>
      </c>
    </row>
    <row r="277" spans="3:4" x14ac:dyDescent="0.3">
      <c r="C277" s="2">
        <v>65</v>
      </c>
      <c r="D277" s="2">
        <v>39.32</v>
      </c>
    </row>
    <row r="278" spans="3:4" x14ac:dyDescent="0.3">
      <c r="C278" s="2">
        <v>65.25</v>
      </c>
      <c r="D278" s="2">
        <v>39.299999999999997</v>
      </c>
    </row>
    <row r="279" spans="3:4" x14ac:dyDescent="0.3">
      <c r="C279" s="2">
        <v>65.5</v>
      </c>
      <c r="D279" s="2">
        <v>39.28</v>
      </c>
    </row>
    <row r="280" spans="3:4" x14ac:dyDescent="0.3">
      <c r="C280" s="2">
        <v>65.75</v>
      </c>
      <c r="D280" s="2">
        <v>39.26</v>
      </c>
    </row>
    <row r="281" spans="3:4" x14ac:dyDescent="0.3">
      <c r="C281" s="2">
        <v>66</v>
      </c>
      <c r="D281" s="2">
        <v>39.24</v>
      </c>
    </row>
    <row r="282" spans="3:4" x14ac:dyDescent="0.3">
      <c r="C282" s="2">
        <v>66.25</v>
      </c>
      <c r="D282" s="2">
        <v>39.22</v>
      </c>
    </row>
    <row r="283" spans="3:4" x14ac:dyDescent="0.3">
      <c r="C283" s="2">
        <v>66.5</v>
      </c>
      <c r="D283" s="2">
        <v>39.200000000000003</v>
      </c>
    </row>
    <row r="284" spans="3:4" x14ac:dyDescent="0.3">
      <c r="C284" s="2">
        <v>66.75</v>
      </c>
      <c r="D284" s="2">
        <v>39.18</v>
      </c>
    </row>
    <row r="285" spans="3:4" x14ac:dyDescent="0.3">
      <c r="C285" s="2">
        <v>67</v>
      </c>
      <c r="D285" s="2">
        <v>39.159999999999997</v>
      </c>
    </row>
    <row r="286" spans="3:4" x14ac:dyDescent="0.3">
      <c r="C286" s="2">
        <v>67.25</v>
      </c>
      <c r="D286" s="2">
        <v>39.14</v>
      </c>
    </row>
    <row r="287" spans="3:4" x14ac:dyDescent="0.3">
      <c r="C287" s="2">
        <v>67.5</v>
      </c>
      <c r="D287" s="2">
        <v>39.130000000000003</v>
      </c>
    </row>
    <row r="288" spans="3:4" x14ac:dyDescent="0.3">
      <c r="C288" s="2">
        <v>67.75</v>
      </c>
      <c r="D288" s="2">
        <v>39.11</v>
      </c>
    </row>
    <row r="289" spans="3:4" x14ac:dyDescent="0.3">
      <c r="C289" s="2">
        <v>68</v>
      </c>
      <c r="D289" s="2">
        <v>39.090000000000003</v>
      </c>
    </row>
    <row r="290" spans="3:4" x14ac:dyDescent="0.3">
      <c r="C290" s="2">
        <v>68.25</v>
      </c>
      <c r="D290" s="2">
        <v>39.07</v>
      </c>
    </row>
    <row r="291" spans="3:4" x14ac:dyDescent="0.3">
      <c r="C291" s="2">
        <v>68.5</v>
      </c>
      <c r="D291" s="2">
        <v>39.049999999999997</v>
      </c>
    </row>
    <row r="292" spans="3:4" x14ac:dyDescent="0.3">
      <c r="C292" s="2">
        <v>68.75</v>
      </c>
      <c r="D292" s="2">
        <v>39.03</v>
      </c>
    </row>
    <row r="293" spans="3:4" x14ac:dyDescent="0.3">
      <c r="C293" s="2">
        <v>69</v>
      </c>
      <c r="D293" s="2">
        <v>39.01</v>
      </c>
    </row>
    <row r="294" spans="3:4" x14ac:dyDescent="0.3">
      <c r="C294" s="2">
        <v>69.25</v>
      </c>
      <c r="D294" s="2">
        <v>38.99</v>
      </c>
    </row>
    <row r="295" spans="3:4" x14ac:dyDescent="0.3">
      <c r="C295" s="2">
        <v>69.5</v>
      </c>
      <c r="D295" s="2">
        <v>38.97</v>
      </c>
    </row>
    <row r="296" spans="3:4" x14ac:dyDescent="0.3">
      <c r="C296" s="2">
        <v>69.75</v>
      </c>
      <c r="D296" s="2">
        <v>38.950000000000003</v>
      </c>
    </row>
    <row r="297" spans="3:4" x14ac:dyDescent="0.3">
      <c r="C297" s="2">
        <v>70</v>
      </c>
      <c r="D297" s="2">
        <v>38.93</v>
      </c>
    </row>
    <row r="298" spans="3:4" x14ac:dyDescent="0.3">
      <c r="C298" s="2">
        <v>70.25</v>
      </c>
      <c r="D298" s="2">
        <v>38.92</v>
      </c>
    </row>
    <row r="299" spans="3:4" x14ac:dyDescent="0.3">
      <c r="C299" s="2">
        <v>70.5</v>
      </c>
      <c r="D299" s="2">
        <v>38.9</v>
      </c>
    </row>
    <row r="300" spans="3:4" x14ac:dyDescent="0.3">
      <c r="C300" s="2">
        <v>70.75</v>
      </c>
      <c r="D300" s="2">
        <v>38.880000000000003</v>
      </c>
    </row>
    <row r="301" spans="3:4" x14ac:dyDescent="0.3">
      <c r="C301" s="2">
        <v>71</v>
      </c>
      <c r="D301" s="2">
        <v>38.86</v>
      </c>
    </row>
    <row r="302" spans="3:4" x14ac:dyDescent="0.3">
      <c r="C302" s="2">
        <v>71.25</v>
      </c>
      <c r="D302" s="2">
        <v>38.840000000000003</v>
      </c>
    </row>
    <row r="303" spans="3:4" x14ac:dyDescent="0.3">
      <c r="C303" s="2">
        <v>71.5</v>
      </c>
      <c r="D303" s="2">
        <v>38.83</v>
      </c>
    </row>
    <row r="304" spans="3:4" x14ac:dyDescent="0.3">
      <c r="C304" s="2">
        <v>71.75</v>
      </c>
      <c r="D304" s="2">
        <v>38.81</v>
      </c>
    </row>
    <row r="305" spans="3:4" x14ac:dyDescent="0.3">
      <c r="C305" s="2">
        <v>72</v>
      </c>
      <c r="D305" s="2">
        <v>38.79</v>
      </c>
    </row>
    <row r="306" spans="3:4" x14ac:dyDescent="0.3">
      <c r="C306" s="2">
        <v>72.25</v>
      </c>
      <c r="D306" s="2">
        <v>38.770000000000003</v>
      </c>
    </row>
    <row r="307" spans="3:4" x14ac:dyDescent="0.3">
      <c r="C307" s="2">
        <v>72.5</v>
      </c>
      <c r="D307" s="2">
        <v>38.75</v>
      </c>
    </row>
    <row r="308" spans="3:4" x14ac:dyDescent="0.3">
      <c r="C308" s="2">
        <v>72.75</v>
      </c>
      <c r="D308" s="2">
        <v>38.729999999999997</v>
      </c>
    </row>
    <row r="309" spans="3:4" x14ac:dyDescent="0.3">
      <c r="C309" s="2">
        <v>73</v>
      </c>
      <c r="D309" s="2">
        <v>38.71</v>
      </c>
    </row>
    <row r="310" spans="3:4" x14ac:dyDescent="0.3">
      <c r="C310" s="2">
        <v>73.25</v>
      </c>
      <c r="D310" s="2">
        <v>38.69</v>
      </c>
    </row>
    <row r="311" spans="3:4" x14ac:dyDescent="0.3">
      <c r="C311" s="2">
        <v>73.5</v>
      </c>
      <c r="D311" s="2">
        <v>38.67</v>
      </c>
    </row>
    <row r="312" spans="3:4" x14ac:dyDescent="0.3">
      <c r="C312" s="2">
        <v>73.75</v>
      </c>
      <c r="D312" s="2">
        <v>38.659999999999997</v>
      </c>
    </row>
    <row r="313" spans="3:4" x14ac:dyDescent="0.3">
      <c r="C313" s="2">
        <v>74</v>
      </c>
      <c r="D313" s="2">
        <v>38.64</v>
      </c>
    </row>
    <row r="314" spans="3:4" x14ac:dyDescent="0.3">
      <c r="C314" s="2">
        <v>74.25</v>
      </c>
      <c r="D314" s="2">
        <v>38.619999999999997</v>
      </c>
    </row>
    <row r="315" spans="3:4" x14ac:dyDescent="0.3">
      <c r="C315" s="2">
        <v>74.5</v>
      </c>
      <c r="D315" s="2">
        <v>38.6</v>
      </c>
    </row>
    <row r="316" spans="3:4" x14ac:dyDescent="0.3">
      <c r="C316" s="2">
        <v>74.75</v>
      </c>
      <c r="D316" s="2">
        <v>38.58</v>
      </c>
    </row>
    <row r="317" spans="3:4" x14ac:dyDescent="0.3">
      <c r="C317" s="2">
        <v>75</v>
      </c>
      <c r="D317" s="2">
        <v>38.56</v>
      </c>
    </row>
    <row r="318" spans="3:4" x14ac:dyDescent="0.3">
      <c r="C318" s="2">
        <v>75.25</v>
      </c>
      <c r="D318" s="2">
        <v>38.54</v>
      </c>
    </row>
    <row r="319" spans="3:4" x14ac:dyDescent="0.3">
      <c r="C319" s="2">
        <v>75.5</v>
      </c>
      <c r="D319" s="2">
        <v>38.520000000000003</v>
      </c>
    </row>
    <row r="320" spans="3:4" x14ac:dyDescent="0.3">
      <c r="C320" s="2">
        <v>75.75</v>
      </c>
      <c r="D320" s="2">
        <v>38.5</v>
      </c>
    </row>
    <row r="321" spans="3:4" x14ac:dyDescent="0.3">
      <c r="C321" s="2">
        <v>76</v>
      </c>
      <c r="D321" s="2">
        <v>38.479999999999997</v>
      </c>
    </row>
    <row r="322" spans="3:4" x14ac:dyDescent="0.3">
      <c r="C322" s="2">
        <v>76.25</v>
      </c>
      <c r="D322" s="2">
        <v>38.46</v>
      </c>
    </row>
    <row r="323" spans="3:4" x14ac:dyDescent="0.3">
      <c r="C323" s="2">
        <v>76.5</v>
      </c>
      <c r="D323" s="2">
        <v>38.44</v>
      </c>
    </row>
    <row r="324" spans="3:4" x14ac:dyDescent="0.3">
      <c r="C324" s="2">
        <v>76.75</v>
      </c>
      <c r="D324" s="2">
        <v>38.42</v>
      </c>
    </row>
    <row r="325" spans="3:4" x14ac:dyDescent="0.3">
      <c r="C325" s="2">
        <v>77</v>
      </c>
      <c r="D325" s="2">
        <v>38.409999999999997</v>
      </c>
    </row>
    <row r="326" spans="3:4" x14ac:dyDescent="0.3">
      <c r="C326" s="2">
        <v>77.25</v>
      </c>
      <c r="D326" s="2">
        <v>38.39</v>
      </c>
    </row>
    <row r="327" spans="3:4" x14ac:dyDescent="0.3">
      <c r="C327" s="2">
        <v>77.5</v>
      </c>
      <c r="D327" s="2">
        <v>38.369999999999997</v>
      </c>
    </row>
    <row r="328" spans="3:4" x14ac:dyDescent="0.3">
      <c r="C328" s="2">
        <v>77.75</v>
      </c>
      <c r="D328" s="2">
        <v>38.35</v>
      </c>
    </row>
    <row r="329" spans="3:4" x14ac:dyDescent="0.3">
      <c r="C329" s="2">
        <v>78</v>
      </c>
      <c r="D329" s="2">
        <v>38.33</v>
      </c>
    </row>
    <row r="330" spans="3:4" x14ac:dyDescent="0.3">
      <c r="C330" s="2">
        <v>78.25</v>
      </c>
      <c r="D330" s="2">
        <v>38.31</v>
      </c>
    </row>
    <row r="331" spans="3:4" x14ac:dyDescent="0.3">
      <c r="C331" s="2">
        <v>78.5</v>
      </c>
      <c r="D331" s="2">
        <v>38.29</v>
      </c>
    </row>
    <row r="332" spans="3:4" x14ac:dyDescent="0.3">
      <c r="C332" s="2">
        <v>78.75</v>
      </c>
      <c r="D332" s="2">
        <v>38.270000000000003</v>
      </c>
    </row>
    <row r="333" spans="3:4" x14ac:dyDescent="0.3">
      <c r="C333" s="2">
        <v>79</v>
      </c>
      <c r="D333" s="2">
        <v>38.25</v>
      </c>
    </row>
    <row r="334" spans="3:4" x14ac:dyDescent="0.3">
      <c r="C334" s="2">
        <v>79.25</v>
      </c>
      <c r="D334" s="2">
        <v>38.229999999999997</v>
      </c>
    </row>
    <row r="335" spans="3:4" x14ac:dyDescent="0.3">
      <c r="C335" s="2">
        <v>79.5</v>
      </c>
      <c r="D335" s="2">
        <v>38.21</v>
      </c>
    </row>
    <row r="336" spans="3:4" x14ac:dyDescent="0.3">
      <c r="C336" s="2">
        <v>79.75</v>
      </c>
      <c r="D336" s="2">
        <v>38.19</v>
      </c>
    </row>
    <row r="337" spans="3:4" x14ac:dyDescent="0.3">
      <c r="C337" s="2">
        <v>80</v>
      </c>
      <c r="D337" s="2">
        <v>38.17</v>
      </c>
    </row>
    <row r="338" spans="3:4" x14ac:dyDescent="0.3">
      <c r="C338" s="2">
        <v>80.25</v>
      </c>
      <c r="D338" s="2">
        <v>38.15</v>
      </c>
    </row>
    <row r="339" spans="3:4" x14ac:dyDescent="0.3">
      <c r="C339" s="2">
        <v>80.5</v>
      </c>
      <c r="D339" s="2">
        <v>38.130000000000003</v>
      </c>
    </row>
    <row r="340" spans="3:4" x14ac:dyDescent="0.3">
      <c r="C340" s="2">
        <v>80.75</v>
      </c>
      <c r="D340" s="2">
        <v>38.11</v>
      </c>
    </row>
    <row r="341" spans="3:4" x14ac:dyDescent="0.3">
      <c r="C341" s="2">
        <v>81</v>
      </c>
      <c r="D341" s="2">
        <v>38.090000000000003</v>
      </c>
    </row>
    <row r="342" spans="3:4" x14ac:dyDescent="0.3">
      <c r="C342" s="2">
        <v>81.25</v>
      </c>
      <c r="D342" s="2">
        <v>38.07</v>
      </c>
    </row>
    <row r="343" spans="3:4" x14ac:dyDescent="0.3">
      <c r="C343" s="2">
        <v>81.5</v>
      </c>
      <c r="D343" s="2">
        <v>38.049999999999997</v>
      </c>
    </row>
    <row r="344" spans="3:4" x14ac:dyDescent="0.3">
      <c r="C344" s="2">
        <v>81.75</v>
      </c>
      <c r="D344" s="2">
        <v>38.03</v>
      </c>
    </row>
    <row r="345" spans="3:4" x14ac:dyDescent="0.3">
      <c r="C345" s="2">
        <v>82</v>
      </c>
      <c r="D345" s="2">
        <v>38.020000000000003</v>
      </c>
    </row>
    <row r="346" spans="3:4" x14ac:dyDescent="0.3">
      <c r="C346" s="2">
        <v>82.25</v>
      </c>
      <c r="D346" s="2">
        <v>37.99</v>
      </c>
    </row>
    <row r="347" spans="3:4" x14ac:dyDescent="0.3">
      <c r="C347" s="2">
        <v>82.5</v>
      </c>
      <c r="D347" s="2">
        <v>37.979999999999997</v>
      </c>
    </row>
    <row r="348" spans="3:4" x14ac:dyDescent="0.3">
      <c r="C348" s="2">
        <v>82.75</v>
      </c>
      <c r="D348" s="2">
        <v>37.96</v>
      </c>
    </row>
    <row r="349" spans="3:4" x14ac:dyDescent="0.3">
      <c r="C349" s="2">
        <v>83</v>
      </c>
      <c r="D349" s="2">
        <v>37.94</v>
      </c>
    </row>
    <row r="350" spans="3:4" x14ac:dyDescent="0.3">
      <c r="C350" s="2">
        <v>83.25</v>
      </c>
      <c r="D350" s="2">
        <v>37.92</v>
      </c>
    </row>
    <row r="351" spans="3:4" x14ac:dyDescent="0.3">
      <c r="C351" s="2">
        <v>83.5</v>
      </c>
      <c r="D351" s="2">
        <v>37.9</v>
      </c>
    </row>
    <row r="352" spans="3:4" x14ac:dyDescent="0.3">
      <c r="C352" s="2">
        <v>83.75</v>
      </c>
      <c r="D352" s="2">
        <v>37.880000000000003</v>
      </c>
    </row>
    <row r="353" spans="3:4" x14ac:dyDescent="0.3">
      <c r="C353" s="2">
        <v>84</v>
      </c>
      <c r="D353" s="2">
        <v>37.86</v>
      </c>
    </row>
    <row r="354" spans="3:4" x14ac:dyDescent="0.3">
      <c r="C354" s="2">
        <v>84.25</v>
      </c>
      <c r="D354" s="2">
        <v>37.840000000000003</v>
      </c>
    </row>
    <row r="355" spans="3:4" x14ac:dyDescent="0.3">
      <c r="C355" s="2">
        <v>84.5</v>
      </c>
      <c r="D355" s="2">
        <v>37.82</v>
      </c>
    </row>
    <row r="356" spans="3:4" x14ac:dyDescent="0.3">
      <c r="C356" s="2">
        <v>84.75</v>
      </c>
      <c r="D356" s="2">
        <v>37.799999999999997</v>
      </c>
    </row>
    <row r="357" spans="3:4" x14ac:dyDescent="0.3">
      <c r="C357" s="2">
        <v>85</v>
      </c>
      <c r="D357" s="2">
        <v>37.78</v>
      </c>
    </row>
    <row r="358" spans="3:4" x14ac:dyDescent="0.3">
      <c r="C358" s="2">
        <v>85.25</v>
      </c>
      <c r="D358" s="2">
        <v>37.76</v>
      </c>
    </row>
    <row r="359" spans="3:4" x14ac:dyDescent="0.3">
      <c r="C359" s="2">
        <v>85.5</v>
      </c>
      <c r="D359" s="2">
        <v>37.75</v>
      </c>
    </row>
    <row r="360" spans="3:4" x14ac:dyDescent="0.3">
      <c r="C360" s="2">
        <v>85.75</v>
      </c>
      <c r="D360" s="2">
        <v>37.729999999999997</v>
      </c>
    </row>
    <row r="361" spans="3:4" x14ac:dyDescent="0.3">
      <c r="C361" s="2">
        <v>86</v>
      </c>
      <c r="D361" s="2">
        <v>37.700000000000003</v>
      </c>
    </row>
    <row r="362" spans="3:4" x14ac:dyDescent="0.3">
      <c r="C362" s="2">
        <v>86.25</v>
      </c>
      <c r="D362" s="2">
        <v>37.69</v>
      </c>
    </row>
    <row r="363" spans="3:4" x14ac:dyDescent="0.3">
      <c r="C363" s="2">
        <v>86.5</v>
      </c>
      <c r="D363" s="2">
        <v>37.67</v>
      </c>
    </row>
    <row r="364" spans="3:4" x14ac:dyDescent="0.3">
      <c r="C364" s="2">
        <v>86.75</v>
      </c>
      <c r="D364" s="2">
        <v>37.65</v>
      </c>
    </row>
    <row r="365" spans="3:4" x14ac:dyDescent="0.3">
      <c r="C365" s="2">
        <v>87</v>
      </c>
      <c r="D365" s="2">
        <v>37.630000000000003</v>
      </c>
    </row>
    <row r="366" spans="3:4" x14ac:dyDescent="0.3">
      <c r="C366" s="2">
        <v>87.25</v>
      </c>
      <c r="D366" s="2">
        <v>37.619999999999997</v>
      </c>
    </row>
    <row r="367" spans="3:4" x14ac:dyDescent="0.3">
      <c r="C367" s="2">
        <v>87.5</v>
      </c>
      <c r="D367" s="2">
        <v>37.6</v>
      </c>
    </row>
    <row r="368" spans="3:4" x14ac:dyDescent="0.3">
      <c r="C368" s="2">
        <v>87.75</v>
      </c>
      <c r="D368" s="2">
        <v>37.58</v>
      </c>
    </row>
    <row r="369" spans="3:4" x14ac:dyDescent="0.3">
      <c r="C369" s="2">
        <v>88</v>
      </c>
      <c r="D369" s="2">
        <v>37.56</v>
      </c>
    </row>
    <row r="370" spans="3:4" x14ac:dyDescent="0.3">
      <c r="C370" s="2">
        <v>88.25</v>
      </c>
      <c r="D370" s="2">
        <v>37.54</v>
      </c>
    </row>
    <row r="371" spans="3:4" x14ac:dyDescent="0.3">
      <c r="C371" s="2">
        <v>88.5</v>
      </c>
      <c r="D371" s="2">
        <v>37.520000000000003</v>
      </c>
    </row>
    <row r="372" spans="3:4" x14ac:dyDescent="0.3">
      <c r="C372" s="2">
        <v>88.75</v>
      </c>
      <c r="D372" s="2">
        <v>37.5</v>
      </c>
    </row>
    <row r="373" spans="3:4" x14ac:dyDescent="0.3">
      <c r="C373" s="2">
        <v>89</v>
      </c>
      <c r="D373" s="2">
        <v>37.49</v>
      </c>
    </row>
    <row r="374" spans="3:4" x14ac:dyDescent="0.3">
      <c r="C374" s="2">
        <v>89.25</v>
      </c>
      <c r="D374" s="2">
        <v>37.47</v>
      </c>
    </row>
    <row r="375" spans="3:4" x14ac:dyDescent="0.3">
      <c r="C375" s="2">
        <v>89.5</v>
      </c>
      <c r="D375" s="2">
        <v>37.450000000000003</v>
      </c>
    </row>
    <row r="376" spans="3:4" x14ac:dyDescent="0.3">
      <c r="C376" s="2">
        <v>89.75</v>
      </c>
      <c r="D376" s="2">
        <v>37.43</v>
      </c>
    </row>
    <row r="377" spans="3:4" x14ac:dyDescent="0.3">
      <c r="C377" s="2">
        <v>90</v>
      </c>
      <c r="D377" s="2">
        <v>37.409999999999997</v>
      </c>
    </row>
    <row r="378" spans="3:4" x14ac:dyDescent="0.3">
      <c r="C378" s="2">
        <v>90.25</v>
      </c>
      <c r="D378" s="2">
        <v>37.39</v>
      </c>
    </row>
    <row r="379" spans="3:4" x14ac:dyDescent="0.3">
      <c r="C379" s="2">
        <v>90.5</v>
      </c>
      <c r="D379" s="2">
        <v>37.369999999999997</v>
      </c>
    </row>
    <row r="380" spans="3:4" x14ac:dyDescent="0.3">
      <c r="C380" s="2">
        <v>90.75</v>
      </c>
      <c r="D380" s="2">
        <v>37.36</v>
      </c>
    </row>
    <row r="381" spans="3:4" x14ac:dyDescent="0.3">
      <c r="C381" s="2">
        <v>91</v>
      </c>
      <c r="D381" s="2">
        <v>37.33</v>
      </c>
    </row>
    <row r="382" spans="3:4" x14ac:dyDescent="0.3">
      <c r="C382" s="2">
        <v>91.25</v>
      </c>
      <c r="D382" s="2">
        <v>37.31</v>
      </c>
    </row>
    <row r="383" spans="3:4" x14ac:dyDescent="0.3">
      <c r="C383" s="2">
        <v>91.5</v>
      </c>
      <c r="D383" s="2">
        <v>37.29</v>
      </c>
    </row>
    <row r="384" spans="3:4" x14ac:dyDescent="0.3">
      <c r="C384" s="2">
        <v>91.75</v>
      </c>
      <c r="D384" s="2">
        <v>37.270000000000003</v>
      </c>
    </row>
    <row r="385" spans="3:4" x14ac:dyDescent="0.3">
      <c r="C385" s="2">
        <v>92</v>
      </c>
      <c r="D385" s="2">
        <v>37.25</v>
      </c>
    </row>
    <row r="386" spans="3:4" x14ac:dyDescent="0.3">
      <c r="C386" s="2">
        <v>92.25</v>
      </c>
      <c r="D386" s="2">
        <v>37.229999999999997</v>
      </c>
    </row>
    <row r="387" spans="3:4" x14ac:dyDescent="0.3">
      <c r="C387" s="2">
        <v>92.5</v>
      </c>
      <c r="D387" s="2">
        <v>37.21</v>
      </c>
    </row>
    <row r="388" spans="3:4" x14ac:dyDescent="0.3">
      <c r="C388" s="2">
        <v>92.75</v>
      </c>
      <c r="D388" s="2">
        <v>37.200000000000003</v>
      </c>
    </row>
    <row r="389" spans="3:4" x14ac:dyDescent="0.3">
      <c r="C389" s="2">
        <v>93</v>
      </c>
      <c r="D389" s="2">
        <v>37.18</v>
      </c>
    </row>
    <row r="390" spans="3:4" x14ac:dyDescent="0.3">
      <c r="C390" s="2">
        <v>93.25</v>
      </c>
      <c r="D390" s="2">
        <v>37.159999999999997</v>
      </c>
    </row>
    <row r="391" spans="3:4" x14ac:dyDescent="0.3">
      <c r="C391" s="2">
        <v>93.5</v>
      </c>
      <c r="D391" s="2">
        <v>37.14</v>
      </c>
    </row>
    <row r="392" spans="3:4" x14ac:dyDescent="0.3">
      <c r="C392" s="2">
        <v>93.75</v>
      </c>
      <c r="D392" s="2">
        <v>37.130000000000003</v>
      </c>
    </row>
    <row r="393" spans="3:4" x14ac:dyDescent="0.3">
      <c r="C393" s="2">
        <v>94</v>
      </c>
      <c r="D393" s="2">
        <v>37.1</v>
      </c>
    </row>
    <row r="394" spans="3:4" x14ac:dyDescent="0.3">
      <c r="C394" s="2">
        <v>94.25</v>
      </c>
      <c r="D394" s="2">
        <v>37.090000000000003</v>
      </c>
    </row>
    <row r="395" spans="3:4" x14ac:dyDescent="0.3">
      <c r="C395" s="2">
        <v>94.5</v>
      </c>
      <c r="D395" s="2">
        <v>37.06</v>
      </c>
    </row>
    <row r="396" spans="3:4" x14ac:dyDescent="0.3">
      <c r="C396" s="2">
        <v>94.75</v>
      </c>
      <c r="D396" s="2">
        <v>37.049999999999997</v>
      </c>
    </row>
    <row r="397" spans="3:4" x14ac:dyDescent="0.3">
      <c r="C397" s="2">
        <v>95</v>
      </c>
      <c r="D397" s="2">
        <v>37.03</v>
      </c>
    </row>
    <row r="398" spans="3:4" x14ac:dyDescent="0.3">
      <c r="C398" s="2">
        <v>95.25</v>
      </c>
      <c r="D398" s="2">
        <v>37.01</v>
      </c>
    </row>
    <row r="399" spans="3:4" x14ac:dyDescent="0.3">
      <c r="C399" s="2">
        <v>95.5</v>
      </c>
      <c r="D399" s="2">
        <v>36.99</v>
      </c>
    </row>
    <row r="400" spans="3:4" x14ac:dyDescent="0.3">
      <c r="C400" s="2">
        <v>95.75</v>
      </c>
      <c r="D400" s="2">
        <v>36.97</v>
      </c>
    </row>
    <row r="401" spans="3:4" x14ac:dyDescent="0.3">
      <c r="C401" s="2">
        <v>96</v>
      </c>
      <c r="D401" s="2">
        <v>36.96</v>
      </c>
    </row>
    <row r="402" spans="3:4" x14ac:dyDescent="0.3">
      <c r="C402" s="2">
        <v>96.25</v>
      </c>
      <c r="D402" s="2">
        <v>36.94</v>
      </c>
    </row>
    <row r="403" spans="3:4" x14ac:dyDescent="0.3">
      <c r="C403" s="2">
        <v>96.5</v>
      </c>
      <c r="D403" s="2">
        <v>36.92</v>
      </c>
    </row>
    <row r="404" spans="3:4" x14ac:dyDescent="0.3">
      <c r="C404" s="2">
        <v>96.75</v>
      </c>
      <c r="D404" s="2">
        <v>36.9</v>
      </c>
    </row>
    <row r="405" spans="3:4" x14ac:dyDescent="0.3">
      <c r="C405" s="2">
        <v>97</v>
      </c>
      <c r="D405" s="2">
        <v>36.869999999999997</v>
      </c>
    </row>
    <row r="406" spans="3:4" x14ac:dyDescent="0.3">
      <c r="C406" s="2">
        <v>97.25</v>
      </c>
      <c r="D406" s="2">
        <v>36.85</v>
      </c>
    </row>
    <row r="407" spans="3:4" x14ac:dyDescent="0.3">
      <c r="C407" s="2">
        <v>97.5</v>
      </c>
      <c r="D407" s="2">
        <v>36.83</v>
      </c>
    </row>
    <row r="408" spans="3:4" x14ac:dyDescent="0.3">
      <c r="C408" s="2">
        <v>97.75</v>
      </c>
      <c r="D408" s="2">
        <v>36.81</v>
      </c>
    </row>
    <row r="409" spans="3:4" x14ac:dyDescent="0.3">
      <c r="C409" s="2">
        <v>98</v>
      </c>
      <c r="D409" s="2">
        <v>36.79</v>
      </c>
    </row>
    <row r="410" spans="3:4" x14ac:dyDescent="0.3">
      <c r="C410" s="2">
        <v>98.25</v>
      </c>
      <c r="D410" s="2">
        <v>36.770000000000003</v>
      </c>
    </row>
    <row r="411" spans="3:4" x14ac:dyDescent="0.3">
      <c r="C411" s="2">
        <v>98.5</v>
      </c>
      <c r="D411" s="2">
        <v>36.75</v>
      </c>
    </row>
    <row r="412" spans="3:4" x14ac:dyDescent="0.3">
      <c r="C412" s="2">
        <v>98.75</v>
      </c>
      <c r="D412" s="2">
        <v>36.74</v>
      </c>
    </row>
    <row r="413" spans="3:4" x14ac:dyDescent="0.3">
      <c r="C413" s="2">
        <v>99</v>
      </c>
      <c r="D413" s="2">
        <v>36.72</v>
      </c>
    </row>
    <row r="414" spans="3:4" x14ac:dyDescent="0.3">
      <c r="C414" s="2">
        <v>99.25</v>
      </c>
      <c r="D414" s="2">
        <v>36.700000000000003</v>
      </c>
    </row>
    <row r="415" spans="3:4" x14ac:dyDescent="0.3">
      <c r="C415" s="2">
        <v>99.5</v>
      </c>
      <c r="D415" s="2">
        <v>36.68</v>
      </c>
    </row>
    <row r="416" spans="3:4" x14ac:dyDescent="0.3">
      <c r="C416" s="2">
        <v>99.75</v>
      </c>
      <c r="D416" s="2">
        <v>36.67</v>
      </c>
    </row>
    <row r="417" spans="3:4" x14ac:dyDescent="0.3">
      <c r="C417" s="2">
        <v>100</v>
      </c>
      <c r="D417" s="2">
        <v>36.65</v>
      </c>
    </row>
    <row r="418" spans="3:4" x14ac:dyDescent="0.3">
      <c r="C418" s="2">
        <v>100.25</v>
      </c>
      <c r="D418" s="2">
        <v>36.630000000000003</v>
      </c>
    </row>
    <row r="419" spans="3:4" x14ac:dyDescent="0.3">
      <c r="C419" s="2">
        <v>100.5</v>
      </c>
      <c r="D419" s="2">
        <v>36.61</v>
      </c>
    </row>
    <row r="420" spans="3:4" x14ac:dyDescent="0.3">
      <c r="C420" s="2">
        <v>100.75</v>
      </c>
      <c r="D420" s="2">
        <v>36.590000000000003</v>
      </c>
    </row>
    <row r="421" spans="3:4" x14ac:dyDescent="0.3">
      <c r="C421" s="2">
        <v>101</v>
      </c>
      <c r="D421" s="2">
        <v>36.57</v>
      </c>
    </row>
    <row r="422" spans="3:4" x14ac:dyDescent="0.3">
      <c r="C422" s="2">
        <v>101.25</v>
      </c>
      <c r="D422" s="2">
        <v>36.56</v>
      </c>
    </row>
    <row r="423" spans="3:4" x14ac:dyDescent="0.3">
      <c r="C423" s="2">
        <v>101.5</v>
      </c>
      <c r="D423" s="2">
        <v>36.53</v>
      </c>
    </row>
    <row r="424" spans="3:4" x14ac:dyDescent="0.3">
      <c r="C424" s="2">
        <v>101.75</v>
      </c>
      <c r="D424" s="2">
        <v>36.520000000000003</v>
      </c>
    </row>
    <row r="425" spans="3:4" x14ac:dyDescent="0.3">
      <c r="C425" s="2">
        <v>102</v>
      </c>
      <c r="D425" s="2">
        <v>36.5</v>
      </c>
    </row>
    <row r="426" spans="3:4" x14ac:dyDescent="0.3">
      <c r="C426" s="2">
        <v>102.25</v>
      </c>
      <c r="D426" s="2">
        <v>36.479999999999997</v>
      </c>
    </row>
    <row r="427" spans="3:4" x14ac:dyDescent="0.3">
      <c r="C427" s="2">
        <v>102.5</v>
      </c>
      <c r="D427" s="2">
        <v>36.46</v>
      </c>
    </row>
    <row r="428" spans="3:4" x14ac:dyDescent="0.3">
      <c r="C428" s="2">
        <v>102.75</v>
      </c>
      <c r="D428" s="2">
        <v>36.44</v>
      </c>
    </row>
    <row r="429" spans="3:4" x14ac:dyDescent="0.3">
      <c r="C429" s="2">
        <v>103</v>
      </c>
      <c r="D429" s="2">
        <v>36.42</v>
      </c>
    </row>
    <row r="430" spans="3:4" x14ac:dyDescent="0.3">
      <c r="C430" s="2">
        <v>103.25</v>
      </c>
      <c r="D430" s="2">
        <v>36.4</v>
      </c>
    </row>
    <row r="431" spans="3:4" x14ac:dyDescent="0.3">
      <c r="C431" s="2">
        <v>103.5</v>
      </c>
      <c r="D431" s="2">
        <v>36.380000000000003</v>
      </c>
    </row>
    <row r="432" spans="3:4" x14ac:dyDescent="0.3">
      <c r="C432" s="2">
        <v>103.75</v>
      </c>
      <c r="D432" s="2">
        <v>36.36</v>
      </c>
    </row>
    <row r="433" spans="3:4" x14ac:dyDescent="0.3">
      <c r="C433" s="2">
        <v>104</v>
      </c>
      <c r="D433" s="2">
        <v>36.340000000000003</v>
      </c>
    </row>
    <row r="434" spans="3:4" x14ac:dyDescent="0.3">
      <c r="C434" s="2">
        <v>104.25</v>
      </c>
      <c r="D434" s="2">
        <v>36.33</v>
      </c>
    </row>
    <row r="435" spans="3:4" x14ac:dyDescent="0.3">
      <c r="C435" s="2">
        <v>104.5</v>
      </c>
      <c r="D435" s="2">
        <v>36.31</v>
      </c>
    </row>
    <row r="436" spans="3:4" x14ac:dyDescent="0.3">
      <c r="C436" s="2">
        <v>104.75</v>
      </c>
      <c r="D436" s="2">
        <v>36.29</v>
      </c>
    </row>
    <row r="437" spans="3:4" x14ac:dyDescent="0.3">
      <c r="C437" s="2">
        <v>105</v>
      </c>
      <c r="D437" s="2">
        <v>36.270000000000003</v>
      </c>
    </row>
    <row r="438" spans="3:4" x14ac:dyDescent="0.3">
      <c r="C438" s="2">
        <v>105.25</v>
      </c>
      <c r="D438" s="2">
        <v>36.25</v>
      </c>
    </row>
    <row r="439" spans="3:4" x14ac:dyDescent="0.3">
      <c r="C439" s="2">
        <v>105.5</v>
      </c>
      <c r="D439" s="2">
        <v>36.229999999999997</v>
      </c>
    </row>
    <row r="440" spans="3:4" x14ac:dyDescent="0.3">
      <c r="C440" s="2">
        <v>105.75</v>
      </c>
      <c r="D440" s="2">
        <v>36.21</v>
      </c>
    </row>
    <row r="441" spans="3:4" x14ac:dyDescent="0.3">
      <c r="C441" s="2">
        <v>106</v>
      </c>
      <c r="D441" s="2">
        <v>36.19</v>
      </c>
    </row>
    <row r="442" spans="3:4" x14ac:dyDescent="0.3">
      <c r="C442" s="2">
        <v>106.25</v>
      </c>
      <c r="D442" s="2">
        <v>36.17</v>
      </c>
    </row>
    <row r="443" spans="3:4" x14ac:dyDescent="0.3">
      <c r="C443" s="2">
        <v>106.5</v>
      </c>
      <c r="D443" s="2">
        <v>36.15</v>
      </c>
    </row>
    <row r="444" spans="3:4" x14ac:dyDescent="0.3">
      <c r="C444" s="2">
        <v>106.75</v>
      </c>
      <c r="D444" s="2">
        <v>36.130000000000003</v>
      </c>
    </row>
    <row r="445" spans="3:4" x14ac:dyDescent="0.3">
      <c r="C445" s="2">
        <v>107</v>
      </c>
      <c r="D445" s="2">
        <v>36.11</v>
      </c>
    </row>
    <row r="446" spans="3:4" x14ac:dyDescent="0.3">
      <c r="C446" s="2">
        <v>107.25</v>
      </c>
      <c r="D446" s="2">
        <v>36.090000000000003</v>
      </c>
    </row>
    <row r="447" spans="3:4" x14ac:dyDescent="0.3">
      <c r="C447" s="2">
        <v>107.5</v>
      </c>
      <c r="D447" s="2">
        <v>36.07</v>
      </c>
    </row>
    <row r="448" spans="3:4" x14ac:dyDescent="0.3">
      <c r="C448" s="2">
        <v>107.75</v>
      </c>
      <c r="D448" s="2">
        <v>36.049999999999997</v>
      </c>
    </row>
    <row r="449" spans="3:4" x14ac:dyDescent="0.3">
      <c r="C449" s="2">
        <v>108</v>
      </c>
      <c r="D449" s="2">
        <v>36.03</v>
      </c>
    </row>
    <row r="450" spans="3:4" x14ac:dyDescent="0.3">
      <c r="C450" s="2">
        <v>108.25</v>
      </c>
      <c r="D450" s="2">
        <v>36.020000000000003</v>
      </c>
    </row>
    <row r="451" spans="3:4" x14ac:dyDescent="0.3">
      <c r="C451" s="2">
        <v>108.5</v>
      </c>
      <c r="D451" s="2">
        <v>36</v>
      </c>
    </row>
    <row r="452" spans="3:4" x14ac:dyDescent="0.3">
      <c r="C452" s="2">
        <v>108.75</v>
      </c>
      <c r="D452" s="2">
        <v>35.979999999999997</v>
      </c>
    </row>
    <row r="453" spans="3:4" x14ac:dyDescent="0.3">
      <c r="C453" s="2">
        <v>109</v>
      </c>
      <c r="D453" s="2">
        <v>35.96</v>
      </c>
    </row>
    <row r="454" spans="3:4" x14ac:dyDescent="0.3">
      <c r="C454" s="2">
        <v>109.25</v>
      </c>
      <c r="D454" s="2">
        <v>35.94</v>
      </c>
    </row>
    <row r="455" spans="3:4" x14ac:dyDescent="0.3">
      <c r="C455" s="2">
        <v>109.5</v>
      </c>
      <c r="D455" s="2">
        <v>35.92</v>
      </c>
    </row>
    <row r="456" spans="3:4" x14ac:dyDescent="0.3">
      <c r="C456" s="2">
        <v>109.75</v>
      </c>
      <c r="D456" s="2">
        <v>35.9</v>
      </c>
    </row>
    <row r="457" spans="3:4" x14ac:dyDescent="0.3">
      <c r="C457" s="2">
        <v>110</v>
      </c>
      <c r="D457" s="2">
        <v>35.880000000000003</v>
      </c>
    </row>
    <row r="458" spans="3:4" x14ac:dyDescent="0.3">
      <c r="C458" s="2">
        <v>110.25</v>
      </c>
      <c r="D458" s="2">
        <v>35.86</v>
      </c>
    </row>
    <row r="459" spans="3:4" x14ac:dyDescent="0.3">
      <c r="C459" s="2">
        <v>110.5</v>
      </c>
      <c r="D459" s="2">
        <v>35.840000000000003</v>
      </c>
    </row>
    <row r="460" spans="3:4" x14ac:dyDescent="0.3">
      <c r="C460" s="2">
        <v>110.75</v>
      </c>
      <c r="D460" s="2">
        <v>35.82</v>
      </c>
    </row>
    <row r="461" spans="3:4" x14ac:dyDescent="0.3">
      <c r="C461" s="2">
        <v>111</v>
      </c>
      <c r="D461" s="2">
        <v>35.81</v>
      </c>
    </row>
    <row r="462" spans="3:4" x14ac:dyDescent="0.3">
      <c r="C462" s="2">
        <v>111.25</v>
      </c>
      <c r="D462" s="2">
        <v>35.79</v>
      </c>
    </row>
    <row r="463" spans="3:4" x14ac:dyDescent="0.3">
      <c r="C463" s="2">
        <v>111.5</v>
      </c>
      <c r="D463" s="2">
        <v>35.770000000000003</v>
      </c>
    </row>
    <row r="464" spans="3:4" x14ac:dyDescent="0.3">
      <c r="C464" s="2">
        <v>111.75</v>
      </c>
      <c r="D464" s="2">
        <v>35.75</v>
      </c>
    </row>
    <row r="465" spans="3:17" x14ac:dyDescent="0.3">
      <c r="C465" s="2">
        <v>112</v>
      </c>
      <c r="D465" s="2">
        <v>35.729999999999997</v>
      </c>
    </row>
    <row r="466" spans="3:17" x14ac:dyDescent="0.3">
      <c r="C466" s="2">
        <v>112.25</v>
      </c>
      <c r="D466" s="2">
        <v>35.72</v>
      </c>
    </row>
    <row r="467" spans="3:17" x14ac:dyDescent="0.3">
      <c r="C467" s="2">
        <v>112.5</v>
      </c>
      <c r="D467" s="2">
        <v>35.700000000000003</v>
      </c>
    </row>
    <row r="468" spans="3:17" x14ac:dyDescent="0.3">
      <c r="C468" s="2">
        <v>112.75</v>
      </c>
      <c r="D468" s="2">
        <v>35.68</v>
      </c>
    </row>
    <row r="469" spans="3:17" x14ac:dyDescent="0.3">
      <c r="C469" s="2">
        <v>113</v>
      </c>
      <c r="D469" s="2">
        <v>35.659999999999997</v>
      </c>
    </row>
    <row r="470" spans="3:17" x14ac:dyDescent="0.3">
      <c r="C470" s="2">
        <v>113.25</v>
      </c>
      <c r="D470" s="2">
        <v>35.65</v>
      </c>
      <c r="N470" s="2"/>
      <c r="O470" s="2"/>
      <c r="P470" s="2"/>
      <c r="Q470" s="2"/>
    </row>
    <row r="471" spans="3:17" x14ac:dyDescent="0.3">
      <c r="C471" s="2">
        <v>113.5</v>
      </c>
      <c r="D471" s="2">
        <v>35.630000000000003</v>
      </c>
      <c r="N471" s="2"/>
      <c r="O471" s="2"/>
      <c r="P471" s="2"/>
      <c r="Q471" s="2"/>
    </row>
    <row r="472" spans="3:17" x14ac:dyDescent="0.3">
      <c r="C472" s="2">
        <v>113.75</v>
      </c>
      <c r="D472" s="2">
        <v>35.61</v>
      </c>
      <c r="N472" s="2"/>
      <c r="O472" s="2"/>
      <c r="P472" s="2"/>
      <c r="Q472" s="2"/>
    </row>
    <row r="473" spans="3:17" x14ac:dyDescent="0.3">
      <c r="C473" s="2">
        <v>114</v>
      </c>
      <c r="D473" s="2">
        <v>35.590000000000003</v>
      </c>
      <c r="N473" s="2"/>
      <c r="O473" s="2"/>
      <c r="P473" s="2"/>
      <c r="Q473" s="2"/>
    </row>
    <row r="474" spans="3:17" x14ac:dyDescent="0.3">
      <c r="C474" s="2">
        <v>114.25</v>
      </c>
      <c r="D474" s="2">
        <v>35.57</v>
      </c>
      <c r="N474" s="2"/>
      <c r="O474" s="2"/>
      <c r="P474" s="2"/>
      <c r="Q474" s="2"/>
    </row>
    <row r="475" spans="3:17" x14ac:dyDescent="0.3">
      <c r="C475" s="2">
        <v>114.5</v>
      </c>
      <c r="D475" s="2">
        <v>35.549999999999997</v>
      </c>
      <c r="N475" s="2"/>
      <c r="O475" s="2"/>
      <c r="P475" s="2"/>
      <c r="Q475" s="2"/>
    </row>
    <row r="476" spans="3:17" x14ac:dyDescent="0.3">
      <c r="C476" s="2">
        <v>114.75</v>
      </c>
      <c r="D476" s="2">
        <v>35.53</v>
      </c>
      <c r="N476" s="2"/>
      <c r="O476" s="2"/>
      <c r="P476" s="2"/>
      <c r="Q476" s="2"/>
    </row>
    <row r="477" spans="3:17" x14ac:dyDescent="0.3">
      <c r="C477" s="2">
        <v>115</v>
      </c>
      <c r="D477" s="2">
        <v>35.51</v>
      </c>
      <c r="N477" s="2"/>
      <c r="O477" s="2"/>
      <c r="P477" s="2"/>
      <c r="Q477" s="2"/>
    </row>
    <row r="478" spans="3:17" x14ac:dyDescent="0.3">
      <c r="C478" s="2">
        <v>115.25</v>
      </c>
      <c r="D478" s="2">
        <v>35.49</v>
      </c>
      <c r="N478" s="2"/>
      <c r="O478" s="2"/>
      <c r="P478" s="2"/>
      <c r="Q478" s="2"/>
    </row>
    <row r="479" spans="3:17" x14ac:dyDescent="0.3">
      <c r="C479" s="2">
        <v>115.5</v>
      </c>
      <c r="D479" s="2">
        <v>35.479999999999997</v>
      </c>
      <c r="N479" s="2"/>
      <c r="O479" s="2"/>
      <c r="P479" s="2"/>
      <c r="Q479" s="2"/>
    </row>
    <row r="480" spans="3:17" x14ac:dyDescent="0.3">
      <c r="C480" s="2">
        <v>115.75</v>
      </c>
      <c r="D480" s="2">
        <v>35.46</v>
      </c>
      <c r="N480" s="2"/>
      <c r="O480" s="2"/>
      <c r="P480" s="2"/>
      <c r="Q480" s="2"/>
    </row>
    <row r="481" spans="3:17" x14ac:dyDescent="0.3">
      <c r="C481" s="2">
        <v>116</v>
      </c>
      <c r="D481" s="2">
        <v>35.44</v>
      </c>
      <c r="N481" s="2"/>
      <c r="O481" s="2"/>
      <c r="P481" s="2"/>
      <c r="Q481" s="2"/>
    </row>
    <row r="482" spans="3:17" x14ac:dyDescent="0.3">
      <c r="C482" s="2">
        <v>116.25</v>
      </c>
      <c r="D482" s="2">
        <v>35.42</v>
      </c>
      <c r="N482" s="2"/>
      <c r="O482" s="2"/>
      <c r="P482" s="2"/>
      <c r="Q482" s="2"/>
    </row>
    <row r="483" spans="3:17" x14ac:dyDescent="0.3">
      <c r="C483" s="2">
        <v>116.5</v>
      </c>
      <c r="D483" s="2">
        <v>35.409999999999997</v>
      </c>
      <c r="N483" s="2"/>
      <c r="O483" s="2"/>
      <c r="P483" s="2"/>
      <c r="Q483" s="2"/>
    </row>
    <row r="484" spans="3:17" x14ac:dyDescent="0.3">
      <c r="C484" s="2">
        <v>116.75</v>
      </c>
      <c r="D484" s="2">
        <v>35.39</v>
      </c>
      <c r="N484" s="2"/>
      <c r="O484" s="2"/>
      <c r="P484" s="2"/>
      <c r="Q484" s="2"/>
    </row>
    <row r="485" spans="3:17" x14ac:dyDescent="0.3">
      <c r="C485" s="2">
        <v>117</v>
      </c>
      <c r="D485" s="2">
        <v>35.369999999999997</v>
      </c>
      <c r="N485" s="2"/>
      <c r="O485" s="2"/>
      <c r="P485" s="2"/>
      <c r="Q485" s="2"/>
    </row>
    <row r="486" spans="3:17" x14ac:dyDescent="0.3">
      <c r="C486" s="2">
        <v>117.25</v>
      </c>
      <c r="D486" s="2">
        <v>35.340000000000003</v>
      </c>
      <c r="N486" s="2"/>
      <c r="O486" s="2"/>
      <c r="P486" s="2"/>
      <c r="Q486" s="2"/>
    </row>
    <row r="487" spans="3:17" x14ac:dyDescent="0.3">
      <c r="C487" s="2">
        <v>117.5</v>
      </c>
      <c r="D487" s="2">
        <v>35.33</v>
      </c>
      <c r="N487" s="2"/>
      <c r="O487" s="2"/>
      <c r="P487" s="2"/>
      <c r="Q487" s="2"/>
    </row>
    <row r="488" spans="3:17" x14ac:dyDescent="0.3">
      <c r="C488" s="2">
        <v>117.75</v>
      </c>
      <c r="D488" s="2">
        <v>35.31</v>
      </c>
      <c r="N488" s="2"/>
      <c r="O488" s="2"/>
      <c r="P488" s="2"/>
      <c r="Q488" s="2"/>
    </row>
    <row r="489" spans="3:17" x14ac:dyDescent="0.3">
      <c r="C489" s="2">
        <v>118</v>
      </c>
      <c r="D489" s="2">
        <v>35.28</v>
      </c>
      <c r="N489" s="2"/>
      <c r="O489" s="2"/>
      <c r="P489" s="2"/>
      <c r="Q489" s="2"/>
    </row>
    <row r="490" spans="3:17" x14ac:dyDescent="0.3">
      <c r="C490" s="2">
        <v>118.25</v>
      </c>
      <c r="D490" s="2">
        <v>35.270000000000003</v>
      </c>
      <c r="N490" s="2"/>
      <c r="O490" s="2"/>
      <c r="P490" s="2"/>
      <c r="Q490" s="2"/>
    </row>
    <row r="491" spans="3:17" x14ac:dyDescent="0.3">
      <c r="C491" s="2">
        <v>118.5</v>
      </c>
      <c r="D491" s="2">
        <v>35.24</v>
      </c>
      <c r="N491" s="2"/>
      <c r="O491" s="2"/>
      <c r="P491" s="2"/>
      <c r="Q491" s="2"/>
    </row>
    <row r="492" spans="3:17" x14ac:dyDescent="0.3">
      <c r="C492" s="2">
        <v>118.75</v>
      </c>
      <c r="D492" s="2">
        <v>35.229999999999997</v>
      </c>
      <c r="N492" s="2"/>
      <c r="O492" s="2"/>
      <c r="P492" s="2"/>
      <c r="Q492" s="2"/>
    </row>
    <row r="493" spans="3:17" x14ac:dyDescent="0.3">
      <c r="C493" s="2">
        <v>119</v>
      </c>
      <c r="D493" s="2">
        <v>35.21</v>
      </c>
      <c r="N493" s="2"/>
      <c r="O493" s="2"/>
      <c r="P493" s="2"/>
      <c r="Q493" s="2"/>
    </row>
    <row r="494" spans="3:17" x14ac:dyDescent="0.3">
      <c r="C494" s="2">
        <v>119.25</v>
      </c>
      <c r="D494" s="2">
        <v>35.19</v>
      </c>
      <c r="N494" s="2"/>
      <c r="O494" s="2"/>
      <c r="P494" s="2"/>
      <c r="Q494" s="2"/>
    </row>
    <row r="495" spans="3:17" x14ac:dyDescent="0.3">
      <c r="C495" s="2">
        <v>119.5</v>
      </c>
      <c r="D495" s="2">
        <v>35.17</v>
      </c>
      <c r="N495" s="2"/>
      <c r="O495" s="2"/>
      <c r="P495" s="2"/>
      <c r="Q495" s="2"/>
    </row>
    <row r="496" spans="3:17" x14ac:dyDescent="0.3">
      <c r="C496" s="2">
        <v>119.75</v>
      </c>
      <c r="D496" s="2">
        <v>35.14</v>
      </c>
      <c r="N496" s="2"/>
      <c r="O496" s="2"/>
      <c r="P496" s="2"/>
      <c r="Q496" s="2"/>
    </row>
    <row r="497" spans="3:17" x14ac:dyDescent="0.3">
      <c r="C497" s="2">
        <v>120</v>
      </c>
      <c r="D497" s="2">
        <v>35.11</v>
      </c>
      <c r="N497" s="2"/>
      <c r="O497" s="2"/>
      <c r="P497" s="2"/>
      <c r="Q497" s="2"/>
    </row>
    <row r="498" spans="3:17" x14ac:dyDescent="0.3">
      <c r="N498" s="2"/>
      <c r="O498" s="2"/>
      <c r="P498" s="2"/>
      <c r="Q498" s="2"/>
    </row>
    <row r="499" spans="3:17" x14ac:dyDescent="0.3">
      <c r="N499" s="2"/>
      <c r="O499" s="2"/>
      <c r="P499" s="2"/>
      <c r="Q499" s="2"/>
    </row>
    <row r="500" spans="3:17" x14ac:dyDescent="0.3">
      <c r="N500" s="2"/>
      <c r="O500" s="2"/>
      <c r="P500" s="2"/>
      <c r="Q500" s="2"/>
    </row>
    <row r="501" spans="3:17" x14ac:dyDescent="0.3">
      <c r="N501" s="2"/>
      <c r="O501" s="2"/>
      <c r="P501" s="2"/>
      <c r="Q501" s="2"/>
    </row>
    <row r="502" spans="3:17" x14ac:dyDescent="0.3">
      <c r="N502" s="2"/>
      <c r="O502" s="2"/>
      <c r="P502" s="2"/>
      <c r="Q502" s="2"/>
    </row>
    <row r="503" spans="3:17" x14ac:dyDescent="0.3">
      <c r="N503" s="2"/>
      <c r="O503" s="2"/>
      <c r="P503" s="2"/>
      <c r="Q503" s="2"/>
    </row>
    <row r="504" spans="3:17" x14ac:dyDescent="0.3">
      <c r="N504" s="2"/>
      <c r="O504" s="2"/>
      <c r="P504" s="2"/>
      <c r="Q504" s="2"/>
    </row>
    <row r="505" spans="3:17" x14ac:dyDescent="0.3">
      <c r="N505" s="2"/>
      <c r="O505" s="2"/>
      <c r="P505" s="2"/>
      <c r="Q505" s="2"/>
    </row>
    <row r="506" spans="3:17" x14ac:dyDescent="0.3">
      <c r="N506" s="2"/>
      <c r="O506" s="2"/>
      <c r="P506" s="2"/>
      <c r="Q506" s="2"/>
    </row>
    <row r="507" spans="3:17" x14ac:dyDescent="0.3">
      <c r="N507" s="2"/>
      <c r="O507" s="2"/>
      <c r="P507" s="2"/>
      <c r="Q507" s="2"/>
    </row>
    <row r="508" spans="3:17" x14ac:dyDescent="0.3">
      <c r="N508" s="2"/>
      <c r="O508" s="2"/>
      <c r="P508" s="2"/>
      <c r="Q508" s="2"/>
    </row>
    <row r="509" spans="3:17" x14ac:dyDescent="0.3">
      <c r="N509" s="2"/>
      <c r="O509" s="2"/>
      <c r="P509" s="2"/>
      <c r="Q509" s="2"/>
    </row>
    <row r="510" spans="3:17" x14ac:dyDescent="0.3">
      <c r="N510" s="2"/>
      <c r="O510" s="2"/>
      <c r="P510" s="2"/>
      <c r="Q510" s="2"/>
    </row>
    <row r="511" spans="3:17" x14ac:dyDescent="0.3">
      <c r="N511" s="2"/>
      <c r="O511" s="2"/>
      <c r="P511" s="2"/>
      <c r="Q511" s="2"/>
    </row>
    <row r="512" spans="3:17" x14ac:dyDescent="0.3">
      <c r="N512" s="2"/>
      <c r="O512" s="2"/>
      <c r="P512" s="2"/>
      <c r="Q512" s="2"/>
    </row>
    <row r="513" spans="14:17" x14ac:dyDescent="0.3">
      <c r="N513" s="2"/>
      <c r="O513" s="2"/>
      <c r="P513" s="2"/>
      <c r="Q513" s="2"/>
    </row>
    <row r="514" spans="14:17" x14ac:dyDescent="0.3">
      <c r="N514" s="2"/>
      <c r="O514" s="2"/>
      <c r="P514" s="2"/>
      <c r="Q514" s="2"/>
    </row>
    <row r="515" spans="14:17" x14ac:dyDescent="0.3">
      <c r="N515" s="2"/>
      <c r="O515" s="2"/>
      <c r="P515" s="2"/>
      <c r="Q515" s="2"/>
    </row>
    <row r="516" spans="14:17" x14ac:dyDescent="0.3">
      <c r="N516" s="2"/>
      <c r="O516" s="2"/>
      <c r="P516" s="2"/>
      <c r="Q516" s="2"/>
    </row>
    <row r="517" spans="14:17" x14ac:dyDescent="0.3">
      <c r="N517" s="2"/>
      <c r="O517" s="2"/>
      <c r="P517" s="2"/>
      <c r="Q517" s="2"/>
    </row>
    <row r="518" spans="14:17" x14ac:dyDescent="0.3">
      <c r="N518" s="2"/>
      <c r="O518" s="2"/>
      <c r="P518" s="2"/>
      <c r="Q518" s="2"/>
    </row>
    <row r="519" spans="14:17" x14ac:dyDescent="0.3">
      <c r="N519" s="2"/>
      <c r="O519" s="2"/>
      <c r="P519" s="2"/>
      <c r="Q519" s="2"/>
    </row>
    <row r="520" spans="14:17" x14ac:dyDescent="0.3">
      <c r="N520" s="2"/>
      <c r="O520" s="2"/>
      <c r="P520" s="2"/>
      <c r="Q520" s="2"/>
    </row>
    <row r="521" spans="14:17" x14ac:dyDescent="0.3">
      <c r="N521" s="2"/>
      <c r="O521" s="2"/>
      <c r="P521" s="2"/>
      <c r="Q521" s="2"/>
    </row>
    <row r="522" spans="14:17" x14ac:dyDescent="0.3">
      <c r="N522" s="2"/>
      <c r="O522" s="2"/>
      <c r="P522" s="2"/>
      <c r="Q522" s="2"/>
    </row>
    <row r="523" spans="14:17" x14ac:dyDescent="0.3">
      <c r="N523" s="2"/>
      <c r="O523" s="2"/>
      <c r="P523" s="2"/>
      <c r="Q523" s="2"/>
    </row>
    <row r="524" spans="14:17" x14ac:dyDescent="0.3">
      <c r="N524" s="2"/>
      <c r="O524" s="2"/>
      <c r="P524" s="2"/>
      <c r="Q524" s="2"/>
    </row>
    <row r="525" spans="14:17" x14ac:dyDescent="0.3">
      <c r="N525" s="2"/>
      <c r="O525" s="2"/>
      <c r="P525" s="2"/>
      <c r="Q525" s="2"/>
    </row>
    <row r="526" spans="14:17" x14ac:dyDescent="0.3">
      <c r="N526" s="2"/>
      <c r="O526" s="2"/>
      <c r="P526" s="2"/>
      <c r="Q526" s="2"/>
    </row>
    <row r="527" spans="14:17" x14ac:dyDescent="0.3">
      <c r="N527" s="2"/>
      <c r="O527" s="2"/>
      <c r="P527" s="2"/>
      <c r="Q527" s="2"/>
    </row>
    <row r="528" spans="14:17" x14ac:dyDescent="0.3">
      <c r="N528" s="2"/>
      <c r="O528" s="2"/>
      <c r="P528" s="2"/>
      <c r="Q528" s="2"/>
    </row>
    <row r="529" spans="14:17" x14ac:dyDescent="0.3">
      <c r="N529" s="2"/>
      <c r="O529" s="2"/>
      <c r="P529" s="2"/>
      <c r="Q529" s="2"/>
    </row>
    <row r="530" spans="14:17" x14ac:dyDescent="0.3">
      <c r="N530" s="2"/>
      <c r="O530" s="2"/>
      <c r="P530" s="2"/>
      <c r="Q530" s="2"/>
    </row>
    <row r="531" spans="14:17" x14ac:dyDescent="0.3">
      <c r="N531" s="2"/>
      <c r="O531" s="2"/>
      <c r="P531" s="2"/>
      <c r="Q531" s="2"/>
    </row>
    <row r="532" spans="14:17" x14ac:dyDescent="0.3">
      <c r="N532" s="2"/>
      <c r="O532" s="2"/>
      <c r="P532" s="2"/>
      <c r="Q532" s="2"/>
    </row>
    <row r="533" spans="14:17" x14ac:dyDescent="0.3">
      <c r="N533" s="2"/>
      <c r="O533" s="2"/>
      <c r="P533" s="2"/>
      <c r="Q533" s="2"/>
    </row>
    <row r="534" spans="14:17" x14ac:dyDescent="0.3">
      <c r="N534" s="2"/>
      <c r="O534" s="2"/>
      <c r="P534" s="2"/>
      <c r="Q534" s="2"/>
    </row>
    <row r="535" spans="14:17" x14ac:dyDescent="0.3">
      <c r="N535" s="2"/>
      <c r="O535" s="2"/>
      <c r="P535" s="2"/>
      <c r="Q535" s="2"/>
    </row>
    <row r="536" spans="14:17" x14ac:dyDescent="0.3">
      <c r="N536" s="2"/>
      <c r="O536" s="2"/>
      <c r="P536" s="2"/>
      <c r="Q536" s="2"/>
    </row>
    <row r="537" spans="14:17" x14ac:dyDescent="0.3">
      <c r="N537" s="2"/>
      <c r="O537" s="2"/>
      <c r="P537" s="2"/>
      <c r="Q537" s="2"/>
    </row>
    <row r="538" spans="14:17" x14ac:dyDescent="0.3">
      <c r="N538" s="2"/>
      <c r="O538" s="2"/>
      <c r="P538" s="2"/>
      <c r="Q538" s="2"/>
    </row>
    <row r="539" spans="14:17" x14ac:dyDescent="0.3">
      <c r="N539" s="2"/>
      <c r="O539" s="2"/>
      <c r="P539" s="2"/>
      <c r="Q539" s="2"/>
    </row>
    <row r="540" spans="14:17" x14ac:dyDescent="0.3">
      <c r="N540" s="2"/>
      <c r="O540" s="2"/>
      <c r="P540" s="2"/>
      <c r="Q540" s="2"/>
    </row>
    <row r="541" spans="14:17" x14ac:dyDescent="0.3">
      <c r="N541" s="2"/>
      <c r="O541" s="2"/>
      <c r="P541" s="2"/>
      <c r="Q541" s="2"/>
    </row>
    <row r="542" spans="14:17" x14ac:dyDescent="0.3">
      <c r="N542" s="2"/>
      <c r="O542" s="2"/>
      <c r="P542" s="2"/>
      <c r="Q542" s="2"/>
    </row>
    <row r="543" spans="14:17" x14ac:dyDescent="0.3">
      <c r="N543" s="2"/>
      <c r="O543" s="2"/>
      <c r="P543" s="2"/>
      <c r="Q543" s="2"/>
    </row>
    <row r="544" spans="14:17" x14ac:dyDescent="0.3">
      <c r="N544" s="2"/>
      <c r="O544" s="2"/>
      <c r="P544" s="2"/>
      <c r="Q544" s="2"/>
    </row>
    <row r="545" spans="14:17" x14ac:dyDescent="0.3">
      <c r="N545" s="2"/>
      <c r="O545" s="2"/>
      <c r="P545" s="2"/>
      <c r="Q545" s="2"/>
    </row>
    <row r="546" spans="14:17" x14ac:dyDescent="0.3">
      <c r="N546" s="2"/>
      <c r="O546" s="2"/>
      <c r="P546" s="2"/>
      <c r="Q546" s="2"/>
    </row>
    <row r="547" spans="14:17" x14ac:dyDescent="0.3">
      <c r="N547" s="2"/>
      <c r="O547" s="2"/>
      <c r="P547" s="2"/>
      <c r="Q547" s="2"/>
    </row>
    <row r="548" spans="14:17" x14ac:dyDescent="0.3">
      <c r="N548" s="2"/>
      <c r="O548" s="2"/>
      <c r="P548" s="2"/>
      <c r="Q548" s="2"/>
    </row>
    <row r="549" spans="14:17" x14ac:dyDescent="0.3">
      <c r="N549" s="2"/>
      <c r="O549" s="2"/>
      <c r="P549" s="2"/>
      <c r="Q549" s="2"/>
    </row>
    <row r="550" spans="14:17" x14ac:dyDescent="0.3">
      <c r="N550" s="2"/>
      <c r="O550" s="2"/>
      <c r="P550" s="2"/>
      <c r="Q550" s="2"/>
    </row>
    <row r="551" spans="14:17" x14ac:dyDescent="0.3">
      <c r="N551" s="2"/>
      <c r="O551" s="2"/>
      <c r="P551" s="2"/>
      <c r="Q551" s="2"/>
    </row>
    <row r="552" spans="14:17" x14ac:dyDescent="0.3">
      <c r="N552" s="2"/>
      <c r="O552" s="2"/>
      <c r="P552" s="2"/>
      <c r="Q552" s="2"/>
    </row>
    <row r="553" spans="14:17" x14ac:dyDescent="0.3">
      <c r="N553" s="2"/>
      <c r="O553" s="2"/>
      <c r="P553" s="2"/>
      <c r="Q553" s="2"/>
    </row>
    <row r="554" spans="14:17" x14ac:dyDescent="0.3">
      <c r="N554" s="2"/>
      <c r="O554" s="2"/>
      <c r="P554" s="2"/>
      <c r="Q554" s="2"/>
    </row>
    <row r="555" spans="14:17" x14ac:dyDescent="0.3">
      <c r="N555" s="2"/>
      <c r="O555" s="2"/>
      <c r="P555" s="2"/>
      <c r="Q555" s="2"/>
    </row>
    <row r="556" spans="14:17" x14ac:dyDescent="0.3">
      <c r="N556" s="2"/>
      <c r="O556" s="2"/>
      <c r="P556" s="2"/>
      <c r="Q556" s="2"/>
    </row>
    <row r="557" spans="14:17" x14ac:dyDescent="0.3">
      <c r="N557" s="2"/>
      <c r="O557" s="2"/>
      <c r="P557" s="2"/>
      <c r="Q557" s="2"/>
    </row>
    <row r="558" spans="14:17" x14ac:dyDescent="0.3">
      <c r="N558" s="2"/>
      <c r="O558" s="2"/>
      <c r="P558" s="2"/>
      <c r="Q558" s="2"/>
    </row>
    <row r="559" spans="14:17" x14ac:dyDescent="0.3">
      <c r="N559" s="2"/>
      <c r="O559" s="2"/>
      <c r="P559" s="2"/>
      <c r="Q559" s="2"/>
    </row>
    <row r="560" spans="14:17" x14ac:dyDescent="0.3">
      <c r="N560" s="2"/>
      <c r="O560" s="2"/>
      <c r="P560" s="2"/>
      <c r="Q560" s="2"/>
    </row>
    <row r="561" spans="14:17" x14ac:dyDescent="0.3">
      <c r="N561" s="2"/>
      <c r="O561" s="2"/>
      <c r="P561" s="2"/>
      <c r="Q561" s="2"/>
    </row>
    <row r="562" spans="14:17" x14ac:dyDescent="0.3">
      <c r="N562" s="2"/>
      <c r="O562" s="2"/>
      <c r="P562" s="2"/>
      <c r="Q562" s="2"/>
    </row>
    <row r="563" spans="14:17" x14ac:dyDescent="0.3">
      <c r="N563" s="2"/>
      <c r="O563" s="2"/>
      <c r="P563" s="2"/>
      <c r="Q563" s="2"/>
    </row>
    <row r="564" spans="14:17" x14ac:dyDescent="0.3">
      <c r="N564" s="2"/>
      <c r="O564" s="2"/>
      <c r="P564" s="2"/>
      <c r="Q564" s="2"/>
    </row>
    <row r="565" spans="14:17" x14ac:dyDescent="0.3">
      <c r="N565" s="2"/>
      <c r="O565" s="2"/>
      <c r="P565" s="2"/>
      <c r="Q565" s="2"/>
    </row>
    <row r="566" spans="14:17" x14ac:dyDescent="0.3">
      <c r="N566" s="2"/>
      <c r="O566" s="2"/>
      <c r="P566" s="2"/>
      <c r="Q566" s="2"/>
    </row>
    <row r="567" spans="14:17" x14ac:dyDescent="0.3">
      <c r="N567" s="2"/>
      <c r="O567" s="2"/>
      <c r="P567" s="2"/>
      <c r="Q567" s="2"/>
    </row>
    <row r="568" spans="14:17" x14ac:dyDescent="0.3">
      <c r="N568" s="2"/>
      <c r="O568" s="2"/>
      <c r="P568" s="2"/>
      <c r="Q568" s="2"/>
    </row>
    <row r="569" spans="14:17" x14ac:dyDescent="0.3">
      <c r="N569" s="2"/>
      <c r="O569" s="2"/>
      <c r="P569" s="2"/>
      <c r="Q569" s="2"/>
    </row>
    <row r="570" spans="14:17" x14ac:dyDescent="0.3">
      <c r="N570" s="2"/>
      <c r="O570" s="2"/>
      <c r="P570" s="2"/>
      <c r="Q570" s="2"/>
    </row>
    <row r="571" spans="14:17" x14ac:dyDescent="0.3">
      <c r="N571" s="2"/>
      <c r="O571" s="2"/>
      <c r="P571" s="2"/>
      <c r="Q571" s="2"/>
    </row>
    <row r="572" spans="14:17" x14ac:dyDescent="0.3">
      <c r="N572" s="2"/>
      <c r="O572" s="2"/>
      <c r="P572" s="2"/>
      <c r="Q572" s="2"/>
    </row>
    <row r="573" spans="14:17" x14ac:dyDescent="0.3">
      <c r="N573" s="2"/>
      <c r="O573" s="2"/>
      <c r="P573" s="2"/>
      <c r="Q573" s="2"/>
    </row>
    <row r="574" spans="14:17" x14ac:dyDescent="0.3">
      <c r="N574" s="2"/>
      <c r="O574" s="2"/>
      <c r="P574" s="2"/>
      <c r="Q574" s="2"/>
    </row>
    <row r="575" spans="14:17" x14ac:dyDescent="0.3">
      <c r="N575" s="2"/>
      <c r="O575" s="2"/>
      <c r="P575" s="2"/>
      <c r="Q575" s="2"/>
    </row>
    <row r="576" spans="14:17" x14ac:dyDescent="0.3">
      <c r="N576" s="2"/>
      <c r="O576" s="2"/>
      <c r="P576" s="2"/>
      <c r="Q576" s="2"/>
    </row>
    <row r="577" spans="14:17" x14ac:dyDescent="0.3">
      <c r="N577" s="2"/>
      <c r="O577" s="2"/>
      <c r="P577" s="2"/>
      <c r="Q577" s="2"/>
    </row>
    <row r="578" spans="14:17" x14ac:dyDescent="0.3">
      <c r="N578" s="2"/>
      <c r="O578" s="2"/>
      <c r="P578" s="2"/>
      <c r="Q578" s="2"/>
    </row>
    <row r="579" spans="14:17" x14ac:dyDescent="0.3">
      <c r="N579" s="2"/>
      <c r="O579" s="2"/>
      <c r="P579" s="2"/>
      <c r="Q579" s="2"/>
    </row>
    <row r="580" spans="14:17" x14ac:dyDescent="0.3">
      <c r="N580" s="2"/>
      <c r="O580" s="2"/>
      <c r="P580" s="2"/>
      <c r="Q580" s="2"/>
    </row>
    <row r="581" spans="14:17" x14ac:dyDescent="0.3">
      <c r="N581" s="2"/>
      <c r="O581" s="2"/>
      <c r="P581" s="2"/>
      <c r="Q581" s="2"/>
    </row>
    <row r="582" spans="14:17" x14ac:dyDescent="0.3">
      <c r="N582" s="2"/>
      <c r="O582" s="2"/>
      <c r="P582" s="2"/>
      <c r="Q582" s="2"/>
    </row>
    <row r="583" spans="14:17" x14ac:dyDescent="0.3">
      <c r="N583" s="2"/>
      <c r="O583" s="2"/>
      <c r="P583" s="2"/>
      <c r="Q583" s="2"/>
    </row>
    <row r="584" spans="14:17" x14ac:dyDescent="0.3">
      <c r="N584" s="2"/>
      <c r="O584" s="2"/>
      <c r="P584" s="2"/>
      <c r="Q584" s="2"/>
    </row>
    <row r="585" spans="14:17" x14ac:dyDescent="0.3">
      <c r="N585" s="2"/>
      <c r="O585" s="2"/>
      <c r="P585" s="2"/>
      <c r="Q585" s="2"/>
    </row>
    <row r="586" spans="14:17" x14ac:dyDescent="0.3">
      <c r="N586" s="2"/>
      <c r="O586" s="2"/>
      <c r="P586" s="2"/>
      <c r="Q586" s="2"/>
    </row>
    <row r="587" spans="14:17" x14ac:dyDescent="0.3">
      <c r="N587" s="2"/>
      <c r="O587" s="2"/>
      <c r="P587" s="2"/>
      <c r="Q587" s="2"/>
    </row>
    <row r="588" spans="14:17" x14ac:dyDescent="0.3">
      <c r="N588" s="2"/>
      <c r="O588" s="2"/>
      <c r="P588" s="2"/>
      <c r="Q588" s="2"/>
    </row>
    <row r="589" spans="14:17" x14ac:dyDescent="0.3">
      <c r="N589" s="2"/>
      <c r="O589" s="2"/>
      <c r="P589" s="2"/>
      <c r="Q589" s="2"/>
    </row>
    <row r="590" spans="14:17" x14ac:dyDescent="0.3">
      <c r="N590" s="2"/>
      <c r="O590" s="2"/>
      <c r="P590" s="2"/>
      <c r="Q590" s="2"/>
    </row>
    <row r="591" spans="14:17" x14ac:dyDescent="0.3">
      <c r="N591" s="2"/>
      <c r="O591" s="2"/>
      <c r="P591" s="2"/>
      <c r="Q591" s="2"/>
    </row>
    <row r="592" spans="14:17" x14ac:dyDescent="0.3">
      <c r="N592" s="2"/>
      <c r="O592" s="2"/>
      <c r="P592" s="2"/>
      <c r="Q592" s="2"/>
    </row>
    <row r="593" spans="14:17" x14ac:dyDescent="0.3">
      <c r="N593" s="2"/>
      <c r="O593" s="2"/>
      <c r="P593" s="2"/>
      <c r="Q593" s="2"/>
    </row>
    <row r="594" spans="14:17" x14ac:dyDescent="0.3">
      <c r="N594" s="2"/>
      <c r="O594" s="2"/>
      <c r="P594" s="2"/>
      <c r="Q594" s="2"/>
    </row>
    <row r="595" spans="14:17" x14ac:dyDescent="0.3">
      <c r="N595" s="2"/>
      <c r="O595" s="2"/>
      <c r="P595" s="2"/>
      <c r="Q595" s="2"/>
    </row>
    <row r="596" spans="14:17" x14ac:dyDescent="0.3">
      <c r="N596" s="2"/>
      <c r="O596" s="2"/>
      <c r="P596" s="2"/>
      <c r="Q596" s="2"/>
    </row>
    <row r="597" spans="14:17" x14ac:dyDescent="0.3">
      <c r="N597" s="2"/>
      <c r="O597" s="2"/>
      <c r="P597" s="2"/>
      <c r="Q597" s="2"/>
    </row>
    <row r="598" spans="14:17" x14ac:dyDescent="0.3">
      <c r="N598" s="2"/>
      <c r="O598" s="2"/>
      <c r="P598" s="2"/>
      <c r="Q598" s="2"/>
    </row>
    <row r="599" spans="14:17" x14ac:dyDescent="0.3">
      <c r="N599" s="2"/>
      <c r="O599" s="2"/>
      <c r="P599" s="2"/>
      <c r="Q599" s="2"/>
    </row>
    <row r="600" spans="14:17" x14ac:dyDescent="0.3">
      <c r="N600" s="2"/>
      <c r="O600" s="2"/>
      <c r="P600" s="2"/>
      <c r="Q600" s="2"/>
    </row>
    <row r="601" spans="14:17" x14ac:dyDescent="0.3">
      <c r="N601" s="2"/>
      <c r="O601" s="2"/>
      <c r="P601" s="2"/>
      <c r="Q601" s="2"/>
    </row>
    <row r="602" spans="14:17" x14ac:dyDescent="0.3">
      <c r="N602" s="2"/>
      <c r="O602" s="2"/>
      <c r="P602" s="2"/>
      <c r="Q602" s="2"/>
    </row>
    <row r="603" spans="14:17" x14ac:dyDescent="0.3">
      <c r="N603" s="2"/>
      <c r="O603" s="2"/>
      <c r="P603" s="2"/>
      <c r="Q603" s="2"/>
    </row>
    <row r="604" spans="14:17" x14ac:dyDescent="0.3">
      <c r="N604" s="2"/>
      <c r="O604" s="2"/>
      <c r="P604" s="2"/>
      <c r="Q604" s="2"/>
    </row>
    <row r="605" spans="14:17" x14ac:dyDescent="0.3">
      <c r="N605" s="2"/>
      <c r="O605" s="2"/>
      <c r="P605" s="2"/>
      <c r="Q605" s="2"/>
    </row>
    <row r="606" spans="14:17" x14ac:dyDescent="0.3">
      <c r="N606" s="2"/>
      <c r="O606" s="2"/>
      <c r="P606" s="2"/>
      <c r="Q606" s="2"/>
    </row>
    <row r="607" spans="14:17" x14ac:dyDescent="0.3">
      <c r="N607" s="2"/>
      <c r="O607" s="2"/>
      <c r="P607" s="2"/>
      <c r="Q607" s="2"/>
    </row>
    <row r="608" spans="14:17" x14ac:dyDescent="0.3">
      <c r="N608" s="2"/>
      <c r="O608" s="2"/>
      <c r="P608" s="2"/>
      <c r="Q608" s="2"/>
    </row>
    <row r="609" spans="14:17" x14ac:dyDescent="0.3">
      <c r="N609" s="2"/>
      <c r="O609" s="2"/>
      <c r="P609" s="2"/>
      <c r="Q609" s="2"/>
    </row>
    <row r="610" spans="14:17" x14ac:dyDescent="0.3">
      <c r="N610" s="2"/>
      <c r="O610" s="2"/>
      <c r="P610" s="2"/>
      <c r="Q610" s="2"/>
    </row>
    <row r="611" spans="14:17" x14ac:dyDescent="0.3">
      <c r="N611" s="2"/>
      <c r="O611" s="2"/>
      <c r="P611" s="2"/>
      <c r="Q611" s="2"/>
    </row>
    <row r="612" spans="14:17" x14ac:dyDescent="0.3">
      <c r="N612" s="2"/>
      <c r="O612" s="2"/>
      <c r="P612" s="2"/>
      <c r="Q612" s="2"/>
    </row>
    <row r="613" spans="14:17" x14ac:dyDescent="0.3">
      <c r="N613" s="2"/>
      <c r="O613" s="2"/>
      <c r="P613" s="2"/>
      <c r="Q613" s="2"/>
    </row>
    <row r="614" spans="14:17" x14ac:dyDescent="0.3">
      <c r="N614" s="2"/>
      <c r="O614" s="2"/>
      <c r="P614" s="2"/>
      <c r="Q614" s="2"/>
    </row>
    <row r="615" spans="14:17" x14ac:dyDescent="0.3">
      <c r="N615" s="2"/>
      <c r="O615" s="2"/>
      <c r="P615" s="2"/>
      <c r="Q615" s="2"/>
    </row>
    <row r="616" spans="14:17" x14ac:dyDescent="0.3">
      <c r="N616" s="2"/>
      <c r="O616" s="2"/>
      <c r="P616" s="2"/>
      <c r="Q616" s="2"/>
    </row>
    <row r="617" spans="14:17" x14ac:dyDescent="0.3">
      <c r="N617" s="2"/>
      <c r="O617" s="2"/>
      <c r="P617" s="2"/>
      <c r="Q617" s="2"/>
    </row>
    <row r="618" spans="14:17" x14ac:dyDescent="0.3">
      <c r="N618" s="2"/>
      <c r="O618" s="2"/>
      <c r="P618" s="2"/>
      <c r="Q618" s="2"/>
    </row>
    <row r="619" spans="14:17" x14ac:dyDescent="0.3">
      <c r="N619" s="2"/>
      <c r="O619" s="2"/>
      <c r="P619" s="2"/>
      <c r="Q619" s="2"/>
    </row>
    <row r="620" spans="14:17" x14ac:dyDescent="0.3">
      <c r="N620" s="2"/>
      <c r="O620" s="2"/>
      <c r="P620" s="2"/>
      <c r="Q620" s="2"/>
    </row>
    <row r="621" spans="14:17" x14ac:dyDescent="0.3">
      <c r="N621" s="2"/>
      <c r="O621" s="2"/>
      <c r="P621" s="2"/>
      <c r="Q621" s="2"/>
    </row>
    <row r="622" spans="14:17" x14ac:dyDescent="0.3">
      <c r="N622" s="2"/>
      <c r="O622" s="2"/>
      <c r="P622" s="2"/>
      <c r="Q622" s="2"/>
    </row>
    <row r="623" spans="14:17" x14ac:dyDescent="0.3">
      <c r="N623" s="2"/>
      <c r="O623" s="2"/>
      <c r="P623" s="2"/>
      <c r="Q623" s="2"/>
    </row>
    <row r="624" spans="14:17" x14ac:dyDescent="0.3">
      <c r="N624" s="2"/>
      <c r="O624" s="2"/>
      <c r="P624" s="2"/>
      <c r="Q624" s="2"/>
    </row>
    <row r="625" spans="14:17" x14ac:dyDescent="0.3">
      <c r="N625" s="2"/>
      <c r="O625" s="2"/>
      <c r="P625" s="2"/>
      <c r="Q625" s="2"/>
    </row>
    <row r="626" spans="14:17" x14ac:dyDescent="0.3">
      <c r="N626" s="2"/>
      <c r="O626" s="2"/>
      <c r="P626" s="2"/>
      <c r="Q626" s="2"/>
    </row>
    <row r="627" spans="14:17" x14ac:dyDescent="0.3">
      <c r="N627" s="2"/>
      <c r="O627" s="2"/>
      <c r="P627" s="2"/>
      <c r="Q627" s="2"/>
    </row>
    <row r="628" spans="14:17" x14ac:dyDescent="0.3">
      <c r="N628" s="2"/>
      <c r="O628" s="2"/>
      <c r="P628" s="2"/>
      <c r="Q628" s="2"/>
    </row>
    <row r="629" spans="14:17" x14ac:dyDescent="0.3">
      <c r="N629" s="2"/>
      <c r="O629" s="2"/>
      <c r="P629" s="2"/>
      <c r="Q629" s="2"/>
    </row>
    <row r="630" spans="14:17" x14ac:dyDescent="0.3">
      <c r="N630" s="2"/>
      <c r="O630" s="2"/>
      <c r="P630" s="2"/>
      <c r="Q630" s="2"/>
    </row>
    <row r="631" spans="14:17" x14ac:dyDescent="0.3">
      <c r="N631" s="2"/>
      <c r="O631" s="2"/>
      <c r="P631" s="2"/>
      <c r="Q631" s="2"/>
    </row>
    <row r="632" spans="14:17" x14ac:dyDescent="0.3">
      <c r="N632" s="2"/>
      <c r="O632" s="2"/>
      <c r="P632" s="2"/>
      <c r="Q632" s="2"/>
    </row>
    <row r="633" spans="14:17" x14ac:dyDescent="0.3">
      <c r="N633" s="2"/>
      <c r="O633" s="2"/>
      <c r="P633" s="2"/>
      <c r="Q633" s="2"/>
    </row>
    <row r="634" spans="14:17" x14ac:dyDescent="0.3">
      <c r="N634" s="2"/>
      <c r="O634" s="2"/>
      <c r="P634" s="2"/>
      <c r="Q634" s="2"/>
    </row>
    <row r="635" spans="14:17" x14ac:dyDescent="0.3">
      <c r="N635" s="2"/>
      <c r="O635" s="2"/>
      <c r="P635" s="2"/>
      <c r="Q635" s="2"/>
    </row>
    <row r="636" spans="14:17" x14ac:dyDescent="0.3">
      <c r="N636" s="2"/>
      <c r="O636" s="2"/>
      <c r="P636" s="2"/>
      <c r="Q636" s="2"/>
    </row>
    <row r="637" spans="14:17" x14ac:dyDescent="0.3">
      <c r="N637" s="2"/>
      <c r="O637" s="2"/>
      <c r="P637" s="2"/>
      <c r="Q637" s="2"/>
    </row>
    <row r="638" spans="14:17" x14ac:dyDescent="0.3">
      <c r="N638" s="2"/>
      <c r="O638" s="2"/>
      <c r="P638" s="2"/>
      <c r="Q638" s="2"/>
    </row>
    <row r="639" spans="14:17" x14ac:dyDescent="0.3">
      <c r="N639" s="2"/>
      <c r="O639" s="2"/>
      <c r="P639" s="2"/>
      <c r="Q639" s="2"/>
    </row>
    <row r="640" spans="14:17" x14ac:dyDescent="0.3">
      <c r="N640" s="2"/>
      <c r="O640" s="2"/>
      <c r="P640" s="2"/>
      <c r="Q640" s="2"/>
    </row>
    <row r="641" spans="14:17" x14ac:dyDescent="0.3">
      <c r="N641" s="2"/>
      <c r="O641" s="2"/>
      <c r="P641" s="2"/>
      <c r="Q641" s="2"/>
    </row>
    <row r="642" spans="14:17" x14ac:dyDescent="0.3">
      <c r="N642" s="2"/>
      <c r="O642" s="2"/>
      <c r="P642" s="2"/>
      <c r="Q642" s="2"/>
    </row>
    <row r="643" spans="14:17" x14ac:dyDescent="0.3">
      <c r="N643" s="2"/>
      <c r="O643" s="2"/>
      <c r="P643" s="2"/>
      <c r="Q643" s="2"/>
    </row>
    <row r="644" spans="14:17" x14ac:dyDescent="0.3">
      <c r="N644" s="2"/>
      <c r="O644" s="2"/>
      <c r="P644" s="2"/>
      <c r="Q644" s="2"/>
    </row>
    <row r="645" spans="14:17" x14ac:dyDescent="0.3">
      <c r="N645" s="2"/>
      <c r="O645" s="2"/>
      <c r="P645" s="2"/>
      <c r="Q645" s="2"/>
    </row>
    <row r="646" spans="14:17" x14ac:dyDescent="0.3">
      <c r="N646" s="2"/>
      <c r="O646" s="2"/>
      <c r="P646" s="2"/>
      <c r="Q646" s="2"/>
    </row>
    <row r="647" spans="14:17" x14ac:dyDescent="0.3">
      <c r="N647" s="2"/>
      <c r="O647" s="2"/>
      <c r="P647" s="2"/>
      <c r="Q647" s="2"/>
    </row>
    <row r="648" spans="14:17" x14ac:dyDescent="0.3">
      <c r="N648" s="2"/>
      <c r="O648" s="2"/>
      <c r="P648" s="2"/>
      <c r="Q648" s="2"/>
    </row>
    <row r="649" spans="14:17" x14ac:dyDescent="0.3">
      <c r="N649" s="2"/>
      <c r="O649" s="2"/>
      <c r="P649" s="2"/>
      <c r="Q649" s="2"/>
    </row>
    <row r="650" spans="14:17" x14ac:dyDescent="0.3">
      <c r="N650" s="2"/>
      <c r="O650" s="2"/>
      <c r="P650" s="2"/>
      <c r="Q650" s="2"/>
    </row>
    <row r="651" spans="14:17" x14ac:dyDescent="0.3">
      <c r="N651" s="2"/>
      <c r="O651" s="2"/>
      <c r="P651" s="2"/>
      <c r="Q651" s="2"/>
    </row>
    <row r="652" spans="14:17" x14ac:dyDescent="0.3">
      <c r="N652" s="2"/>
      <c r="O652" s="2"/>
      <c r="P652" s="2"/>
      <c r="Q652" s="2"/>
    </row>
    <row r="653" spans="14:17" x14ac:dyDescent="0.3">
      <c r="N653" s="2"/>
      <c r="O653" s="2"/>
      <c r="P653" s="2"/>
      <c r="Q653" s="2"/>
    </row>
    <row r="654" spans="14:17" x14ac:dyDescent="0.3">
      <c r="N654" s="2"/>
      <c r="O654" s="2"/>
      <c r="P654" s="2"/>
      <c r="Q654" s="2"/>
    </row>
    <row r="655" spans="14:17" x14ac:dyDescent="0.3">
      <c r="N655" s="2"/>
      <c r="O655" s="2"/>
      <c r="P655" s="2"/>
      <c r="Q655" s="2"/>
    </row>
    <row r="656" spans="14:17" x14ac:dyDescent="0.3">
      <c r="N656" s="2"/>
      <c r="O656" s="2"/>
      <c r="P656" s="2"/>
      <c r="Q656" s="2"/>
    </row>
    <row r="657" spans="14:17" x14ac:dyDescent="0.3">
      <c r="N657" s="2"/>
      <c r="O657" s="2"/>
      <c r="P657" s="2"/>
      <c r="Q657" s="2"/>
    </row>
    <row r="658" spans="14:17" x14ac:dyDescent="0.3">
      <c r="N658" s="2"/>
      <c r="O658" s="2"/>
      <c r="P658" s="2"/>
      <c r="Q658" s="2"/>
    </row>
    <row r="659" spans="14:17" x14ac:dyDescent="0.3">
      <c r="N659" s="2"/>
      <c r="O659" s="2"/>
      <c r="P659" s="2"/>
      <c r="Q659" s="2"/>
    </row>
    <row r="660" spans="14:17" x14ac:dyDescent="0.3">
      <c r="N660" s="2"/>
      <c r="O660" s="2"/>
      <c r="P660" s="2"/>
      <c r="Q660" s="2"/>
    </row>
    <row r="661" spans="14:17" x14ac:dyDescent="0.3">
      <c r="N661" s="2"/>
      <c r="O661" s="2"/>
      <c r="P661" s="2"/>
      <c r="Q661" s="2"/>
    </row>
    <row r="662" spans="14:17" x14ac:dyDescent="0.3">
      <c r="N662" s="2"/>
      <c r="O662" s="2"/>
      <c r="P662" s="2"/>
      <c r="Q662" s="2"/>
    </row>
    <row r="663" spans="14:17" x14ac:dyDescent="0.3">
      <c r="N663" s="2"/>
      <c r="O663" s="2"/>
      <c r="P663" s="2"/>
      <c r="Q663" s="2"/>
    </row>
    <row r="664" spans="14:17" x14ac:dyDescent="0.3">
      <c r="N664" s="2"/>
      <c r="O664" s="2"/>
      <c r="P664" s="2"/>
      <c r="Q664" s="2"/>
    </row>
    <row r="665" spans="14:17" x14ac:dyDescent="0.3">
      <c r="N665" s="2"/>
      <c r="O665" s="2"/>
      <c r="P665" s="2"/>
      <c r="Q665" s="2"/>
    </row>
    <row r="666" spans="14:17" x14ac:dyDescent="0.3">
      <c r="N666" s="2"/>
      <c r="O666" s="2"/>
      <c r="P666" s="2"/>
      <c r="Q666" s="2"/>
    </row>
    <row r="667" spans="14:17" x14ac:dyDescent="0.3">
      <c r="N667" s="2"/>
      <c r="O667" s="2"/>
      <c r="P667" s="2"/>
      <c r="Q667" s="2"/>
    </row>
    <row r="668" spans="14:17" x14ac:dyDescent="0.3">
      <c r="N668" s="2"/>
      <c r="O668" s="2"/>
      <c r="P668" s="2"/>
      <c r="Q668" s="2"/>
    </row>
    <row r="669" spans="14:17" x14ac:dyDescent="0.3">
      <c r="N669" s="2"/>
      <c r="O669" s="2"/>
      <c r="P669" s="2"/>
      <c r="Q669" s="2"/>
    </row>
    <row r="670" spans="14:17" x14ac:dyDescent="0.3">
      <c r="N670" s="2"/>
      <c r="O670" s="2"/>
      <c r="P670" s="2"/>
      <c r="Q670" s="2"/>
    </row>
    <row r="671" spans="14:17" x14ac:dyDescent="0.3">
      <c r="N671" s="2"/>
      <c r="O671" s="2"/>
      <c r="P671" s="2"/>
      <c r="Q671" s="2"/>
    </row>
    <row r="672" spans="14:17" x14ac:dyDescent="0.3">
      <c r="N672" s="2"/>
      <c r="O672" s="2"/>
      <c r="P672" s="2"/>
      <c r="Q672" s="2"/>
    </row>
    <row r="673" spans="14:17" x14ac:dyDescent="0.3">
      <c r="N673" s="2"/>
      <c r="O673" s="2"/>
      <c r="P673" s="2"/>
      <c r="Q673" s="2"/>
    </row>
    <row r="674" spans="14:17" x14ac:dyDescent="0.3">
      <c r="N674" s="2"/>
      <c r="O674" s="2"/>
      <c r="P674" s="2"/>
      <c r="Q674" s="2"/>
    </row>
    <row r="675" spans="14:17" x14ac:dyDescent="0.3">
      <c r="N675" s="2"/>
      <c r="O675" s="2"/>
      <c r="P675" s="2"/>
      <c r="Q675" s="2"/>
    </row>
    <row r="676" spans="14:17" x14ac:dyDescent="0.3">
      <c r="N676" s="2"/>
      <c r="O676" s="2"/>
      <c r="P676" s="2"/>
      <c r="Q676" s="2"/>
    </row>
    <row r="677" spans="14:17" x14ac:dyDescent="0.3">
      <c r="N677" s="2"/>
      <c r="O677" s="2"/>
      <c r="P677" s="2"/>
      <c r="Q677" s="2"/>
    </row>
    <row r="678" spans="14:17" x14ac:dyDescent="0.3">
      <c r="N678" s="2"/>
      <c r="O678" s="2"/>
      <c r="P678" s="2"/>
      <c r="Q678" s="2"/>
    </row>
    <row r="679" spans="14:17" x14ac:dyDescent="0.3">
      <c r="N679" s="2"/>
      <c r="O679" s="2"/>
      <c r="P679" s="2"/>
      <c r="Q679" s="2"/>
    </row>
    <row r="680" spans="14:17" x14ac:dyDescent="0.3">
      <c r="N680" s="2"/>
      <c r="O680" s="2"/>
      <c r="P680" s="2"/>
      <c r="Q680" s="2"/>
    </row>
    <row r="681" spans="14:17" x14ac:dyDescent="0.3">
      <c r="N681" s="2"/>
      <c r="O681" s="2"/>
      <c r="P681" s="2"/>
      <c r="Q681" s="2"/>
    </row>
    <row r="682" spans="14:17" x14ac:dyDescent="0.3">
      <c r="N682" s="2"/>
      <c r="O682" s="2"/>
      <c r="P682" s="2"/>
      <c r="Q682" s="2"/>
    </row>
    <row r="683" spans="14:17" x14ac:dyDescent="0.3">
      <c r="N683" s="2"/>
      <c r="O683" s="2"/>
      <c r="P683" s="2"/>
      <c r="Q683" s="2"/>
    </row>
    <row r="684" spans="14:17" x14ac:dyDescent="0.3">
      <c r="N684" s="2"/>
      <c r="O684" s="2"/>
      <c r="P684" s="2"/>
      <c r="Q684" s="2"/>
    </row>
    <row r="685" spans="14:17" x14ac:dyDescent="0.3">
      <c r="N685" s="2"/>
      <c r="O685" s="2"/>
      <c r="P685" s="2"/>
      <c r="Q685" s="2"/>
    </row>
    <row r="686" spans="14:17" x14ac:dyDescent="0.3">
      <c r="N686" s="2"/>
      <c r="O686" s="2"/>
      <c r="P686" s="2"/>
      <c r="Q686" s="2"/>
    </row>
    <row r="687" spans="14:17" x14ac:dyDescent="0.3">
      <c r="N687" s="2"/>
      <c r="O687" s="2"/>
      <c r="P687" s="2"/>
      <c r="Q687" s="2"/>
    </row>
    <row r="688" spans="14:17" x14ac:dyDescent="0.3">
      <c r="N688" s="2"/>
      <c r="O688" s="2"/>
      <c r="P688" s="2"/>
      <c r="Q688" s="2"/>
    </row>
    <row r="689" spans="14:17" x14ac:dyDescent="0.3">
      <c r="N689" s="2"/>
      <c r="O689" s="2"/>
      <c r="P689" s="2"/>
      <c r="Q689" s="2"/>
    </row>
    <row r="690" spans="14:17" x14ac:dyDescent="0.3">
      <c r="N690" s="2"/>
      <c r="O690" s="2"/>
      <c r="P690" s="2"/>
      <c r="Q690" s="2"/>
    </row>
    <row r="691" spans="14:17" x14ac:dyDescent="0.3">
      <c r="N691" s="2"/>
      <c r="O691" s="2"/>
      <c r="P691" s="2"/>
      <c r="Q691" s="2"/>
    </row>
    <row r="692" spans="14:17" x14ac:dyDescent="0.3">
      <c r="N692" s="2"/>
      <c r="O692" s="2"/>
      <c r="P692" s="2"/>
      <c r="Q692" s="2"/>
    </row>
    <row r="693" spans="14:17" x14ac:dyDescent="0.3">
      <c r="N693" s="2"/>
      <c r="O693" s="2"/>
      <c r="P693" s="2"/>
      <c r="Q693" s="2"/>
    </row>
    <row r="694" spans="14:17" x14ac:dyDescent="0.3">
      <c r="N694" s="2"/>
      <c r="O694" s="2"/>
      <c r="P694" s="2"/>
      <c r="Q694" s="2"/>
    </row>
    <row r="695" spans="14:17" x14ac:dyDescent="0.3">
      <c r="N695" s="2"/>
      <c r="O695" s="2"/>
      <c r="P695" s="2"/>
      <c r="Q695" s="2"/>
    </row>
    <row r="696" spans="14:17" x14ac:dyDescent="0.3">
      <c r="N696" s="2"/>
      <c r="O696" s="2"/>
      <c r="P696" s="2"/>
      <c r="Q696" s="2"/>
    </row>
    <row r="697" spans="14:17" x14ac:dyDescent="0.3">
      <c r="N697" s="2"/>
      <c r="O697" s="2"/>
      <c r="P697" s="2"/>
      <c r="Q697" s="2"/>
    </row>
    <row r="698" spans="14:17" x14ac:dyDescent="0.3">
      <c r="N698" s="2"/>
      <c r="O698" s="2"/>
      <c r="P698" s="2"/>
      <c r="Q698" s="2"/>
    </row>
    <row r="699" spans="14:17" x14ac:dyDescent="0.3">
      <c r="N699" s="2"/>
      <c r="O699" s="2"/>
      <c r="P699" s="2"/>
      <c r="Q699" s="2"/>
    </row>
    <row r="700" spans="14:17" x14ac:dyDescent="0.3">
      <c r="N700" s="2"/>
      <c r="O700" s="2"/>
      <c r="P700" s="2"/>
      <c r="Q700" s="2"/>
    </row>
    <row r="701" spans="14:17" x14ac:dyDescent="0.3">
      <c r="N701" s="2"/>
      <c r="O701" s="2"/>
      <c r="P701" s="2"/>
      <c r="Q701" s="2"/>
    </row>
    <row r="702" spans="14:17" x14ac:dyDescent="0.3">
      <c r="N702" s="2"/>
      <c r="O702" s="2"/>
      <c r="P702" s="2"/>
      <c r="Q702" s="2"/>
    </row>
    <row r="703" spans="14:17" x14ac:dyDescent="0.3">
      <c r="N703" s="2"/>
      <c r="O703" s="2"/>
      <c r="P703" s="2"/>
      <c r="Q703" s="2"/>
    </row>
    <row r="704" spans="14:17" x14ac:dyDescent="0.3">
      <c r="N704" s="2"/>
      <c r="O704" s="2"/>
      <c r="P704" s="2"/>
      <c r="Q704" s="2"/>
    </row>
    <row r="705" spans="14:17" x14ac:dyDescent="0.3">
      <c r="N705" s="2"/>
      <c r="O705" s="2"/>
      <c r="P705" s="2"/>
      <c r="Q705" s="2"/>
    </row>
    <row r="706" spans="14:17" x14ac:dyDescent="0.3">
      <c r="N706" s="2"/>
      <c r="O706" s="2"/>
      <c r="P706" s="2"/>
      <c r="Q706" s="2"/>
    </row>
    <row r="707" spans="14:17" x14ac:dyDescent="0.3">
      <c r="N707" s="2"/>
      <c r="O707" s="2"/>
      <c r="P707" s="2"/>
      <c r="Q707" s="2"/>
    </row>
    <row r="708" spans="14:17" x14ac:dyDescent="0.3">
      <c r="N708" s="2"/>
      <c r="O708" s="2"/>
      <c r="P708" s="2"/>
      <c r="Q708" s="2"/>
    </row>
    <row r="709" spans="14:17" x14ac:dyDescent="0.3">
      <c r="N709" s="2"/>
      <c r="O709" s="2"/>
      <c r="P709" s="2"/>
      <c r="Q709" s="2"/>
    </row>
    <row r="710" spans="14:17" x14ac:dyDescent="0.3">
      <c r="N710" s="2"/>
      <c r="O710" s="2"/>
      <c r="P710" s="2"/>
      <c r="Q710" s="2"/>
    </row>
    <row r="711" spans="14:17" x14ac:dyDescent="0.3">
      <c r="N711" s="2"/>
      <c r="O711" s="2"/>
      <c r="P711" s="2"/>
      <c r="Q711" s="2"/>
    </row>
    <row r="712" spans="14:17" x14ac:dyDescent="0.3">
      <c r="N712" s="2"/>
      <c r="O712" s="2"/>
      <c r="P712" s="2"/>
      <c r="Q712" s="2"/>
    </row>
    <row r="713" spans="14:17" x14ac:dyDescent="0.3">
      <c r="N713" s="2"/>
      <c r="O713" s="2"/>
      <c r="P713" s="2"/>
      <c r="Q713" s="2"/>
    </row>
    <row r="714" spans="14:17" x14ac:dyDescent="0.3">
      <c r="N714" s="2"/>
      <c r="O714" s="2"/>
      <c r="P714" s="2"/>
      <c r="Q714" s="2"/>
    </row>
    <row r="715" spans="14:17" x14ac:dyDescent="0.3">
      <c r="N715" s="2"/>
      <c r="O715" s="2"/>
      <c r="P715" s="2"/>
      <c r="Q715" s="2"/>
    </row>
    <row r="716" spans="14:17" x14ac:dyDescent="0.3">
      <c r="N716" s="2"/>
      <c r="O716" s="2"/>
      <c r="P716" s="2"/>
      <c r="Q716" s="2"/>
    </row>
    <row r="717" spans="14:17" x14ac:dyDescent="0.3">
      <c r="N717" s="2"/>
      <c r="O717" s="2"/>
      <c r="P717" s="2"/>
      <c r="Q717" s="2"/>
    </row>
    <row r="718" spans="14:17" x14ac:dyDescent="0.3">
      <c r="N718" s="2"/>
      <c r="O718" s="2"/>
      <c r="P718" s="2"/>
      <c r="Q718" s="2"/>
    </row>
    <row r="719" spans="14:17" x14ac:dyDescent="0.3">
      <c r="N719" s="2"/>
      <c r="O719" s="2"/>
      <c r="P719" s="2"/>
      <c r="Q719" s="2"/>
    </row>
    <row r="720" spans="14:17" x14ac:dyDescent="0.3">
      <c r="N720" s="2"/>
      <c r="O720" s="2"/>
      <c r="P720" s="2"/>
      <c r="Q720" s="2"/>
    </row>
    <row r="721" spans="14:17" x14ac:dyDescent="0.3">
      <c r="N721" s="2"/>
      <c r="O721" s="2"/>
      <c r="P721" s="2"/>
      <c r="Q721" s="2"/>
    </row>
    <row r="722" spans="14:17" x14ac:dyDescent="0.3">
      <c r="N722" s="2"/>
      <c r="O722" s="2"/>
      <c r="P722" s="2"/>
      <c r="Q722" s="2"/>
    </row>
    <row r="723" spans="14:17" x14ac:dyDescent="0.3">
      <c r="N723" s="2"/>
      <c r="O723" s="2"/>
      <c r="P723" s="2"/>
      <c r="Q723" s="2"/>
    </row>
    <row r="724" spans="14:17" x14ac:dyDescent="0.3">
      <c r="N724" s="2"/>
      <c r="O724" s="2"/>
      <c r="P724" s="2"/>
      <c r="Q724" s="2"/>
    </row>
    <row r="725" spans="14:17" x14ac:dyDescent="0.3">
      <c r="N725" s="2"/>
      <c r="O725" s="2"/>
      <c r="P725" s="2"/>
      <c r="Q725" s="2"/>
    </row>
    <row r="726" spans="14:17" x14ac:dyDescent="0.3">
      <c r="N726" s="2"/>
      <c r="O726" s="2"/>
      <c r="P726" s="2"/>
      <c r="Q726" s="2"/>
    </row>
    <row r="727" spans="14:17" x14ac:dyDescent="0.3">
      <c r="N727" s="2"/>
      <c r="O727" s="2"/>
      <c r="P727" s="2"/>
      <c r="Q727" s="2"/>
    </row>
    <row r="728" spans="14:17" x14ac:dyDescent="0.3">
      <c r="N728" s="2"/>
      <c r="O728" s="2"/>
      <c r="P728" s="2"/>
      <c r="Q728" s="2"/>
    </row>
    <row r="729" spans="14:17" x14ac:dyDescent="0.3">
      <c r="N729" s="2"/>
      <c r="O729" s="2"/>
      <c r="P729" s="2"/>
      <c r="Q729" s="2"/>
    </row>
    <row r="730" spans="14:17" x14ac:dyDescent="0.3">
      <c r="N730" s="2"/>
      <c r="O730" s="2"/>
      <c r="P730" s="2"/>
      <c r="Q730" s="2"/>
    </row>
    <row r="731" spans="14:17" x14ac:dyDescent="0.3">
      <c r="N731" s="2"/>
      <c r="O731" s="2"/>
      <c r="P731" s="2"/>
      <c r="Q731" s="2"/>
    </row>
    <row r="732" spans="14:17" x14ac:dyDescent="0.3">
      <c r="N732" s="2"/>
      <c r="O732" s="2"/>
      <c r="P732" s="2"/>
      <c r="Q732" s="2"/>
    </row>
    <row r="733" spans="14:17" x14ac:dyDescent="0.3">
      <c r="N733" s="2"/>
      <c r="O733" s="2"/>
      <c r="P733" s="2"/>
      <c r="Q733" s="2"/>
    </row>
    <row r="734" spans="14:17" x14ac:dyDescent="0.3">
      <c r="N734" s="2"/>
      <c r="O734" s="2"/>
      <c r="P734" s="2"/>
      <c r="Q734" s="2"/>
    </row>
    <row r="735" spans="14:17" x14ac:dyDescent="0.3">
      <c r="N735" s="2"/>
      <c r="O735" s="2"/>
      <c r="P735" s="2"/>
      <c r="Q735" s="2"/>
    </row>
    <row r="736" spans="14:17" x14ac:dyDescent="0.3">
      <c r="N736" s="2"/>
      <c r="O736" s="2"/>
      <c r="P736" s="2"/>
      <c r="Q736" s="2"/>
    </row>
    <row r="737" spans="14:17" x14ac:dyDescent="0.3">
      <c r="N737" s="2"/>
      <c r="O737" s="2"/>
      <c r="P737" s="2"/>
      <c r="Q737" s="2"/>
    </row>
    <row r="738" spans="14:17" x14ac:dyDescent="0.3">
      <c r="N738" s="2"/>
      <c r="O738" s="2"/>
      <c r="P738" s="2"/>
      <c r="Q738" s="2"/>
    </row>
    <row r="739" spans="14:17" x14ac:dyDescent="0.3">
      <c r="N739" s="2"/>
      <c r="O739" s="2"/>
      <c r="P739" s="2"/>
      <c r="Q739" s="2"/>
    </row>
    <row r="740" spans="14:17" x14ac:dyDescent="0.3">
      <c r="N740" s="2"/>
      <c r="O740" s="2"/>
      <c r="P740" s="2"/>
      <c r="Q740" s="2"/>
    </row>
    <row r="741" spans="14:17" x14ac:dyDescent="0.3">
      <c r="N741" s="2"/>
      <c r="O741" s="2"/>
      <c r="P741" s="2"/>
      <c r="Q741" s="2"/>
    </row>
    <row r="742" spans="14:17" x14ac:dyDescent="0.3">
      <c r="N742" s="2"/>
      <c r="O742" s="2"/>
      <c r="P742" s="2"/>
      <c r="Q742" s="2"/>
    </row>
    <row r="743" spans="14:17" x14ac:dyDescent="0.3">
      <c r="N743" s="2"/>
      <c r="O743" s="2"/>
      <c r="P743" s="2"/>
      <c r="Q743" s="2"/>
    </row>
    <row r="744" spans="14:17" x14ac:dyDescent="0.3">
      <c r="N744" s="2"/>
      <c r="O744" s="2"/>
      <c r="P744" s="2"/>
      <c r="Q744" s="2"/>
    </row>
    <row r="745" spans="14:17" x14ac:dyDescent="0.3">
      <c r="N745" s="2"/>
      <c r="O745" s="2"/>
      <c r="P745" s="2"/>
      <c r="Q745" s="2"/>
    </row>
    <row r="746" spans="14:17" x14ac:dyDescent="0.3">
      <c r="N746" s="2"/>
      <c r="O746" s="2"/>
      <c r="P746" s="2"/>
      <c r="Q746" s="2"/>
    </row>
    <row r="747" spans="14:17" x14ac:dyDescent="0.3">
      <c r="N747" s="2"/>
      <c r="O747" s="2"/>
      <c r="P747" s="2"/>
      <c r="Q747" s="2"/>
    </row>
    <row r="748" spans="14:17" x14ac:dyDescent="0.3">
      <c r="N748" s="2"/>
      <c r="O748" s="2"/>
      <c r="P748" s="2"/>
      <c r="Q748" s="2"/>
    </row>
    <row r="749" spans="14:17" x14ac:dyDescent="0.3">
      <c r="N749" s="2"/>
      <c r="O749" s="2"/>
      <c r="P749" s="2"/>
      <c r="Q749" s="2"/>
    </row>
    <row r="750" spans="14:17" x14ac:dyDescent="0.3">
      <c r="N750" s="2"/>
      <c r="O750" s="2"/>
      <c r="P750" s="2"/>
      <c r="Q750" s="2"/>
    </row>
    <row r="751" spans="14:17" x14ac:dyDescent="0.3">
      <c r="N751" s="2"/>
      <c r="O751" s="2"/>
      <c r="P751" s="2"/>
      <c r="Q751" s="2"/>
    </row>
    <row r="752" spans="14:17" x14ac:dyDescent="0.3">
      <c r="N752" s="2"/>
      <c r="O752" s="2"/>
      <c r="P752" s="2"/>
      <c r="Q752" s="2"/>
    </row>
    <row r="753" spans="14:17" x14ac:dyDescent="0.3">
      <c r="N753" s="2"/>
      <c r="O753" s="2"/>
      <c r="P753" s="2"/>
      <c r="Q753" s="2"/>
    </row>
    <row r="754" spans="14:17" x14ac:dyDescent="0.3">
      <c r="N754" s="2"/>
      <c r="O754" s="2"/>
      <c r="P754" s="2"/>
      <c r="Q754" s="2"/>
    </row>
    <row r="755" spans="14:17" x14ac:dyDescent="0.3">
      <c r="N755" s="2"/>
      <c r="O755" s="2"/>
      <c r="P755" s="2"/>
      <c r="Q755" s="2"/>
    </row>
    <row r="756" spans="14:17" x14ac:dyDescent="0.3">
      <c r="N756" s="2"/>
      <c r="O756" s="2"/>
      <c r="P756" s="2"/>
      <c r="Q756" s="2"/>
    </row>
    <row r="757" spans="14:17" x14ac:dyDescent="0.3">
      <c r="N757" s="2"/>
      <c r="O757" s="2"/>
      <c r="P757" s="2"/>
      <c r="Q757" s="2"/>
    </row>
    <row r="758" spans="14:17" x14ac:dyDescent="0.3">
      <c r="N758" s="2"/>
      <c r="O758" s="2"/>
      <c r="P758" s="2"/>
      <c r="Q758" s="2"/>
    </row>
    <row r="759" spans="14:17" x14ac:dyDescent="0.3">
      <c r="N759" s="2"/>
      <c r="O759" s="2"/>
      <c r="P759" s="2"/>
      <c r="Q759" s="2"/>
    </row>
    <row r="760" spans="14:17" x14ac:dyDescent="0.3">
      <c r="N760" s="2"/>
      <c r="O760" s="2"/>
      <c r="P760" s="2"/>
      <c r="Q760" s="2"/>
    </row>
    <row r="761" spans="14:17" x14ac:dyDescent="0.3">
      <c r="N761" s="2"/>
      <c r="O761" s="2"/>
      <c r="P761" s="2"/>
      <c r="Q761" s="2"/>
    </row>
    <row r="762" spans="14:17" x14ac:dyDescent="0.3">
      <c r="N762" s="2"/>
      <c r="O762" s="2"/>
      <c r="P762" s="2"/>
      <c r="Q762" s="2"/>
    </row>
    <row r="763" spans="14:17" x14ac:dyDescent="0.3">
      <c r="N763" s="2"/>
      <c r="O763" s="2"/>
      <c r="P763" s="2"/>
      <c r="Q763" s="2"/>
    </row>
    <row r="764" spans="14:17" x14ac:dyDescent="0.3">
      <c r="N764" s="2"/>
      <c r="O764" s="2"/>
      <c r="P764" s="2"/>
      <c r="Q764" s="2"/>
    </row>
    <row r="765" spans="14:17" x14ac:dyDescent="0.3">
      <c r="N765" s="2"/>
      <c r="O765" s="2"/>
      <c r="P765" s="2"/>
      <c r="Q765" s="2"/>
    </row>
    <row r="766" spans="14:17" x14ac:dyDescent="0.3">
      <c r="N766" s="2"/>
      <c r="O766" s="2"/>
      <c r="P766" s="2"/>
      <c r="Q766" s="2"/>
    </row>
    <row r="767" spans="14:17" x14ac:dyDescent="0.3">
      <c r="N767" s="2"/>
      <c r="O767" s="2"/>
      <c r="P767" s="2"/>
      <c r="Q767" s="2"/>
    </row>
    <row r="768" spans="14:17" x14ac:dyDescent="0.3">
      <c r="N768" s="2"/>
      <c r="O768" s="2"/>
      <c r="P768" s="2"/>
      <c r="Q768" s="2"/>
    </row>
    <row r="769" spans="14:17" x14ac:dyDescent="0.3">
      <c r="N769" s="2"/>
      <c r="O769" s="2"/>
      <c r="P769" s="2"/>
      <c r="Q769" s="2"/>
    </row>
    <row r="770" spans="14:17" x14ac:dyDescent="0.3">
      <c r="N770" s="2"/>
      <c r="O770" s="2"/>
      <c r="P770" s="2"/>
      <c r="Q770" s="2"/>
    </row>
    <row r="771" spans="14:17" x14ac:dyDescent="0.3">
      <c r="N771" s="2"/>
      <c r="O771" s="2"/>
      <c r="P771" s="2"/>
      <c r="Q771" s="2"/>
    </row>
    <row r="772" spans="14:17" x14ac:dyDescent="0.3">
      <c r="N772" s="2"/>
      <c r="O772" s="2"/>
      <c r="P772" s="2"/>
      <c r="Q772" s="2"/>
    </row>
    <row r="773" spans="14:17" x14ac:dyDescent="0.3">
      <c r="N773" s="2"/>
      <c r="O773" s="2"/>
      <c r="P773" s="2"/>
      <c r="Q773" s="2"/>
    </row>
    <row r="774" spans="14:17" x14ac:dyDescent="0.3">
      <c r="N774" s="2"/>
      <c r="O774" s="2"/>
      <c r="P774" s="2"/>
      <c r="Q774" s="2"/>
    </row>
    <row r="775" spans="14:17" x14ac:dyDescent="0.3">
      <c r="N775" s="2"/>
      <c r="O775" s="2"/>
      <c r="P775" s="2"/>
      <c r="Q775" s="2"/>
    </row>
    <row r="776" spans="14:17" x14ac:dyDescent="0.3">
      <c r="N776" s="2"/>
      <c r="O776" s="2"/>
      <c r="P776" s="2"/>
      <c r="Q776" s="2"/>
    </row>
    <row r="777" spans="14:17" x14ac:dyDescent="0.3">
      <c r="N777" s="2"/>
      <c r="O777" s="2"/>
      <c r="P777" s="2"/>
      <c r="Q777" s="2"/>
    </row>
    <row r="778" spans="14:17" x14ac:dyDescent="0.3">
      <c r="N778" s="2"/>
      <c r="O778" s="2"/>
      <c r="P778" s="2"/>
      <c r="Q778" s="2"/>
    </row>
    <row r="779" spans="14:17" x14ac:dyDescent="0.3">
      <c r="N779" s="2"/>
      <c r="O779" s="2"/>
      <c r="P779" s="2"/>
      <c r="Q779" s="2"/>
    </row>
    <row r="780" spans="14:17" x14ac:dyDescent="0.3">
      <c r="N780" s="2"/>
      <c r="O780" s="2"/>
      <c r="P780" s="2"/>
      <c r="Q780" s="2"/>
    </row>
    <row r="781" spans="14:17" x14ac:dyDescent="0.3">
      <c r="N781" s="2"/>
      <c r="O781" s="2"/>
      <c r="P781" s="2"/>
      <c r="Q781" s="2"/>
    </row>
    <row r="782" spans="14:17" x14ac:dyDescent="0.3">
      <c r="N782" s="2"/>
      <c r="O782" s="2"/>
      <c r="P782" s="2"/>
      <c r="Q782" s="2"/>
    </row>
    <row r="783" spans="14:17" x14ac:dyDescent="0.3">
      <c r="N783" s="2"/>
      <c r="O783" s="2"/>
      <c r="P783" s="2"/>
      <c r="Q783" s="2"/>
    </row>
    <row r="784" spans="14:17" x14ac:dyDescent="0.3">
      <c r="N784" s="2"/>
      <c r="O784" s="2"/>
      <c r="P784" s="2"/>
      <c r="Q784" s="2"/>
    </row>
    <row r="785" spans="14:17" x14ac:dyDescent="0.3">
      <c r="N785" s="2"/>
      <c r="O785" s="2"/>
      <c r="P785" s="2"/>
      <c r="Q785" s="2"/>
    </row>
    <row r="786" spans="14:17" x14ac:dyDescent="0.3">
      <c r="N786" s="2"/>
      <c r="O786" s="2"/>
      <c r="P786" s="2"/>
      <c r="Q786" s="2"/>
    </row>
    <row r="787" spans="14:17" x14ac:dyDescent="0.3">
      <c r="N787" s="2"/>
      <c r="O787" s="2"/>
      <c r="P787" s="2"/>
      <c r="Q787" s="2"/>
    </row>
    <row r="788" spans="14:17" x14ac:dyDescent="0.3">
      <c r="N788" s="2"/>
      <c r="O788" s="2"/>
      <c r="P788" s="2"/>
      <c r="Q788" s="2"/>
    </row>
    <row r="789" spans="14:17" x14ac:dyDescent="0.3">
      <c r="N789" s="2"/>
      <c r="O789" s="2"/>
      <c r="P789" s="2"/>
      <c r="Q789" s="2"/>
    </row>
    <row r="790" spans="14:17" x14ac:dyDescent="0.3">
      <c r="N790" s="2"/>
      <c r="O790" s="2"/>
      <c r="P790" s="2"/>
      <c r="Q790" s="2"/>
    </row>
    <row r="791" spans="14:17" x14ac:dyDescent="0.3">
      <c r="N791" s="2"/>
      <c r="O791" s="2"/>
      <c r="P791" s="2"/>
      <c r="Q791" s="2"/>
    </row>
    <row r="792" spans="14:17" x14ac:dyDescent="0.3">
      <c r="N792" s="2"/>
      <c r="O792" s="2"/>
      <c r="P792" s="2"/>
      <c r="Q792" s="2"/>
    </row>
    <row r="793" spans="14:17" x14ac:dyDescent="0.3">
      <c r="N793" s="2"/>
      <c r="O793" s="2"/>
      <c r="P793" s="2"/>
      <c r="Q793" s="2"/>
    </row>
    <row r="794" spans="14:17" x14ac:dyDescent="0.3">
      <c r="N794" s="2"/>
      <c r="O794" s="2"/>
      <c r="P794" s="2"/>
      <c r="Q794" s="2"/>
    </row>
    <row r="795" spans="14:17" x14ac:dyDescent="0.3">
      <c r="N795" s="2"/>
      <c r="O795" s="2"/>
      <c r="P795" s="2"/>
      <c r="Q795" s="2"/>
    </row>
    <row r="796" spans="14:17" x14ac:dyDescent="0.3">
      <c r="N796" s="2"/>
      <c r="O796" s="2"/>
      <c r="P796" s="2"/>
      <c r="Q796" s="2"/>
    </row>
    <row r="797" spans="14:17" x14ac:dyDescent="0.3">
      <c r="N797" s="2"/>
      <c r="O797" s="2"/>
      <c r="P797" s="2"/>
      <c r="Q797" s="2"/>
    </row>
    <row r="798" spans="14:17" x14ac:dyDescent="0.3">
      <c r="N798" s="2"/>
      <c r="O798" s="2"/>
      <c r="P798" s="2"/>
      <c r="Q798" s="2"/>
    </row>
    <row r="799" spans="14:17" x14ac:dyDescent="0.3">
      <c r="N799" s="2"/>
      <c r="O799" s="2"/>
      <c r="P799" s="2"/>
      <c r="Q799" s="2"/>
    </row>
    <row r="800" spans="14:17" x14ac:dyDescent="0.3">
      <c r="N800" s="2"/>
      <c r="O800" s="2"/>
      <c r="P800" s="2"/>
      <c r="Q800" s="2"/>
    </row>
    <row r="801" spans="14:17" x14ac:dyDescent="0.3">
      <c r="N801" s="2"/>
      <c r="O801" s="2"/>
      <c r="P801" s="2"/>
      <c r="Q801" s="2"/>
    </row>
    <row r="802" spans="14:17" x14ac:dyDescent="0.3">
      <c r="N802" s="2"/>
      <c r="O802" s="2"/>
      <c r="P802" s="2"/>
      <c r="Q802" s="2"/>
    </row>
    <row r="803" spans="14:17" x14ac:dyDescent="0.3">
      <c r="N803" s="2"/>
      <c r="O803" s="2"/>
      <c r="P803" s="2"/>
      <c r="Q803" s="2"/>
    </row>
    <row r="804" spans="14:17" x14ac:dyDescent="0.3">
      <c r="N804" s="2"/>
      <c r="O804" s="2"/>
      <c r="P804" s="2"/>
      <c r="Q804" s="2"/>
    </row>
    <row r="805" spans="14:17" x14ac:dyDescent="0.3">
      <c r="N805" s="2"/>
      <c r="O805" s="2"/>
      <c r="P805" s="2"/>
      <c r="Q805" s="2"/>
    </row>
    <row r="806" spans="14:17" x14ac:dyDescent="0.3">
      <c r="N806" s="2"/>
      <c r="O806" s="2"/>
      <c r="P806" s="2"/>
      <c r="Q806" s="2"/>
    </row>
    <row r="807" spans="14:17" x14ac:dyDescent="0.3">
      <c r="N807" s="2"/>
      <c r="O807" s="2"/>
      <c r="P807" s="2"/>
      <c r="Q807" s="2"/>
    </row>
    <row r="808" spans="14:17" x14ac:dyDescent="0.3">
      <c r="N808" s="2"/>
      <c r="O808" s="2"/>
      <c r="P808" s="2"/>
      <c r="Q808" s="2"/>
    </row>
    <row r="809" spans="14:17" x14ac:dyDescent="0.3">
      <c r="N809" s="2"/>
      <c r="O809" s="2"/>
      <c r="P809" s="2"/>
      <c r="Q809" s="2"/>
    </row>
    <row r="810" spans="14:17" x14ac:dyDescent="0.3">
      <c r="N810" s="2"/>
      <c r="O810" s="2"/>
      <c r="P810" s="2"/>
      <c r="Q810" s="2"/>
    </row>
    <row r="811" spans="14:17" x14ac:dyDescent="0.3">
      <c r="N811" s="2"/>
      <c r="O811" s="2"/>
      <c r="P811" s="2"/>
      <c r="Q811" s="2"/>
    </row>
    <row r="812" spans="14:17" x14ac:dyDescent="0.3">
      <c r="N812" s="2"/>
      <c r="O812" s="2"/>
      <c r="P812" s="2"/>
      <c r="Q812" s="2"/>
    </row>
    <row r="813" spans="14:17" x14ac:dyDescent="0.3">
      <c r="N813" s="2"/>
      <c r="O813" s="2"/>
      <c r="P813" s="2"/>
      <c r="Q813" s="2"/>
    </row>
    <row r="814" spans="14:17" x14ac:dyDescent="0.3">
      <c r="N814" s="2"/>
      <c r="O814" s="2"/>
      <c r="P814" s="2"/>
      <c r="Q814" s="2"/>
    </row>
    <row r="815" spans="14:17" x14ac:dyDescent="0.3">
      <c r="N815" s="2"/>
      <c r="O815" s="2"/>
      <c r="P815" s="2"/>
      <c r="Q815" s="2"/>
    </row>
    <row r="816" spans="14:17" x14ac:dyDescent="0.3">
      <c r="N816" s="2"/>
      <c r="O816" s="2"/>
      <c r="P816" s="2"/>
      <c r="Q816" s="2"/>
    </row>
    <row r="817" spans="14:17" x14ac:dyDescent="0.3">
      <c r="N817" s="2"/>
      <c r="O817" s="2"/>
      <c r="P817" s="2"/>
      <c r="Q817" s="2"/>
    </row>
    <row r="818" spans="14:17" x14ac:dyDescent="0.3">
      <c r="N818" s="2"/>
      <c r="O818" s="2"/>
      <c r="P818" s="2"/>
      <c r="Q818" s="2"/>
    </row>
    <row r="819" spans="14:17" x14ac:dyDescent="0.3">
      <c r="N819" s="2"/>
      <c r="O819" s="2"/>
      <c r="P819" s="2"/>
      <c r="Q819" s="2"/>
    </row>
    <row r="820" spans="14:17" x14ac:dyDescent="0.3">
      <c r="N820" s="2"/>
      <c r="O820" s="2"/>
      <c r="P820" s="2"/>
      <c r="Q820" s="2"/>
    </row>
    <row r="821" spans="14:17" x14ac:dyDescent="0.3">
      <c r="N821" s="2"/>
      <c r="O821" s="2"/>
      <c r="P821" s="2"/>
      <c r="Q821" s="2"/>
    </row>
    <row r="822" spans="14:17" x14ac:dyDescent="0.3">
      <c r="N822" s="2"/>
      <c r="O822" s="2"/>
      <c r="P822" s="2"/>
      <c r="Q822" s="2"/>
    </row>
    <row r="823" spans="14:17" x14ac:dyDescent="0.3">
      <c r="N823" s="2"/>
      <c r="O823" s="2"/>
      <c r="P823" s="2"/>
      <c r="Q823" s="2"/>
    </row>
    <row r="824" spans="14:17" x14ac:dyDescent="0.3">
      <c r="N824" s="2"/>
      <c r="O824" s="2"/>
      <c r="P824" s="2"/>
      <c r="Q824" s="2"/>
    </row>
    <row r="825" spans="14:17" x14ac:dyDescent="0.3">
      <c r="N825" s="2"/>
      <c r="O825" s="2"/>
      <c r="P825" s="2"/>
      <c r="Q825" s="2"/>
    </row>
    <row r="826" spans="14:17" x14ac:dyDescent="0.3">
      <c r="N826" s="2"/>
      <c r="O826" s="2"/>
      <c r="P826" s="2"/>
      <c r="Q826" s="2"/>
    </row>
    <row r="827" spans="14:17" x14ac:dyDescent="0.3">
      <c r="N827" s="2"/>
      <c r="O827" s="2"/>
      <c r="P827" s="2"/>
      <c r="Q827" s="2"/>
    </row>
    <row r="828" spans="14:17" x14ac:dyDescent="0.3">
      <c r="N828" s="2"/>
      <c r="O828" s="2"/>
      <c r="P828" s="2"/>
      <c r="Q828" s="2"/>
    </row>
    <row r="829" spans="14:17" x14ac:dyDescent="0.3">
      <c r="N829" s="2"/>
      <c r="O829" s="2"/>
      <c r="P829" s="2"/>
      <c r="Q829" s="2"/>
    </row>
    <row r="830" spans="14:17" x14ac:dyDescent="0.3">
      <c r="N830" s="2"/>
      <c r="O830" s="2"/>
      <c r="P830" s="2"/>
      <c r="Q830" s="2"/>
    </row>
    <row r="831" spans="14:17" x14ac:dyDescent="0.3">
      <c r="N831" s="2"/>
      <c r="O831" s="2"/>
      <c r="P831" s="2"/>
      <c r="Q831" s="2"/>
    </row>
    <row r="832" spans="14:17" x14ac:dyDescent="0.3">
      <c r="N832" s="2"/>
      <c r="O832" s="2"/>
      <c r="P832" s="2"/>
      <c r="Q832" s="2"/>
    </row>
    <row r="833" spans="14:17" x14ac:dyDescent="0.3">
      <c r="N833" s="2"/>
      <c r="O833" s="2"/>
      <c r="P833" s="2"/>
      <c r="Q833" s="2"/>
    </row>
    <row r="834" spans="14:17" x14ac:dyDescent="0.3">
      <c r="N834" s="2"/>
      <c r="O834" s="2"/>
      <c r="P834" s="2"/>
      <c r="Q834" s="2"/>
    </row>
    <row r="835" spans="14:17" x14ac:dyDescent="0.3">
      <c r="N835" s="2"/>
      <c r="O835" s="2"/>
      <c r="P835" s="2"/>
      <c r="Q835" s="2"/>
    </row>
    <row r="836" spans="14:17" x14ac:dyDescent="0.3">
      <c r="N836" s="2"/>
      <c r="O836" s="2"/>
      <c r="P836" s="2"/>
      <c r="Q836" s="2"/>
    </row>
    <row r="837" spans="14:17" x14ac:dyDescent="0.3">
      <c r="N837" s="2"/>
      <c r="O837" s="2"/>
      <c r="P837" s="2"/>
      <c r="Q837" s="2"/>
    </row>
    <row r="838" spans="14:17" x14ac:dyDescent="0.3">
      <c r="N838" s="2"/>
      <c r="O838" s="2"/>
      <c r="P838" s="2"/>
      <c r="Q838" s="2"/>
    </row>
    <row r="839" spans="14:17" x14ac:dyDescent="0.3">
      <c r="N839" s="2"/>
      <c r="O839" s="2"/>
      <c r="P839" s="2"/>
      <c r="Q839" s="2"/>
    </row>
    <row r="840" spans="14:17" x14ac:dyDescent="0.3">
      <c r="N840" s="2"/>
      <c r="O840" s="2"/>
      <c r="P840" s="2"/>
      <c r="Q840" s="2"/>
    </row>
    <row r="841" spans="14:17" x14ac:dyDescent="0.3">
      <c r="N841" s="2"/>
      <c r="O841" s="2"/>
      <c r="P841" s="2"/>
      <c r="Q841" s="2"/>
    </row>
    <row r="842" spans="14:17" x14ac:dyDescent="0.3">
      <c r="N842" s="2"/>
      <c r="O842" s="2"/>
      <c r="P842" s="2"/>
      <c r="Q842" s="2"/>
    </row>
    <row r="843" spans="14:17" x14ac:dyDescent="0.3">
      <c r="N843" s="2"/>
      <c r="O843" s="2"/>
      <c r="P843" s="2"/>
      <c r="Q843" s="2"/>
    </row>
    <row r="844" spans="14:17" x14ac:dyDescent="0.3">
      <c r="N844" s="2"/>
      <c r="O844" s="2"/>
      <c r="P844" s="2"/>
      <c r="Q844" s="2"/>
    </row>
    <row r="845" spans="14:17" x14ac:dyDescent="0.3">
      <c r="N845" s="2"/>
      <c r="O845" s="2"/>
      <c r="P845" s="2"/>
      <c r="Q845" s="2"/>
    </row>
    <row r="846" spans="14:17" x14ac:dyDescent="0.3">
      <c r="N846" s="2"/>
      <c r="O846" s="2"/>
      <c r="P846" s="2"/>
      <c r="Q846" s="2"/>
    </row>
    <row r="847" spans="14:17" x14ac:dyDescent="0.3">
      <c r="N847" s="2"/>
      <c r="O847" s="2"/>
      <c r="P847" s="2"/>
      <c r="Q847" s="2"/>
    </row>
    <row r="848" spans="14:17" x14ac:dyDescent="0.3">
      <c r="N848" s="2"/>
      <c r="O848" s="2"/>
      <c r="P848" s="2"/>
      <c r="Q848" s="2"/>
    </row>
    <row r="849" spans="14:17" x14ac:dyDescent="0.3">
      <c r="N849" s="2"/>
      <c r="O849" s="2"/>
      <c r="P849" s="2"/>
      <c r="Q849" s="2"/>
    </row>
    <row r="850" spans="14:17" x14ac:dyDescent="0.3">
      <c r="N850" s="2"/>
      <c r="O850" s="2"/>
      <c r="P850" s="2"/>
      <c r="Q850" s="2"/>
    </row>
    <row r="851" spans="14:17" x14ac:dyDescent="0.3">
      <c r="N851" s="2"/>
      <c r="O851" s="2"/>
      <c r="P851" s="2"/>
      <c r="Q851" s="2"/>
    </row>
    <row r="852" spans="14:17" x14ac:dyDescent="0.3">
      <c r="N852" s="2"/>
      <c r="O852" s="2"/>
      <c r="P852" s="2"/>
      <c r="Q852" s="2"/>
    </row>
    <row r="853" spans="14:17" x14ac:dyDescent="0.3">
      <c r="N853" s="2"/>
      <c r="O853" s="2"/>
      <c r="P853" s="2"/>
      <c r="Q853" s="2"/>
    </row>
    <row r="854" spans="14:17" x14ac:dyDescent="0.3">
      <c r="N854" s="2"/>
      <c r="O854" s="2"/>
      <c r="P854" s="2"/>
      <c r="Q854" s="2"/>
    </row>
    <row r="855" spans="14:17" x14ac:dyDescent="0.3">
      <c r="N855" s="2"/>
      <c r="O855" s="2"/>
      <c r="P855" s="2"/>
      <c r="Q855" s="2"/>
    </row>
    <row r="856" spans="14:17" x14ac:dyDescent="0.3">
      <c r="N856" s="2"/>
      <c r="O856" s="2"/>
      <c r="P856" s="2"/>
      <c r="Q856" s="2"/>
    </row>
    <row r="857" spans="14:17" x14ac:dyDescent="0.3">
      <c r="N857" s="2"/>
      <c r="O857" s="2"/>
      <c r="P857" s="2"/>
      <c r="Q857" s="2"/>
    </row>
    <row r="858" spans="14:17" x14ac:dyDescent="0.3">
      <c r="N858" s="2"/>
      <c r="O858" s="2"/>
      <c r="P858" s="2"/>
      <c r="Q858" s="2"/>
    </row>
    <row r="859" spans="14:17" x14ac:dyDescent="0.3">
      <c r="N859" s="2"/>
      <c r="O859" s="2"/>
      <c r="P859" s="2"/>
      <c r="Q859" s="2"/>
    </row>
    <row r="860" spans="14:17" x14ac:dyDescent="0.3">
      <c r="N860" s="2"/>
      <c r="O860" s="2"/>
      <c r="P860" s="2"/>
      <c r="Q860" s="2"/>
    </row>
    <row r="861" spans="14:17" x14ac:dyDescent="0.3">
      <c r="N861" s="2"/>
      <c r="O861" s="2"/>
      <c r="P861" s="2"/>
      <c r="Q861" s="2"/>
    </row>
    <row r="862" spans="14:17" x14ac:dyDescent="0.3">
      <c r="N862" s="2"/>
      <c r="O862" s="2"/>
      <c r="P862" s="2"/>
      <c r="Q862" s="2"/>
    </row>
    <row r="863" spans="14:17" x14ac:dyDescent="0.3">
      <c r="N863" s="2"/>
      <c r="O863" s="2"/>
      <c r="P863" s="2"/>
      <c r="Q863" s="2"/>
    </row>
    <row r="864" spans="14:17" x14ac:dyDescent="0.3">
      <c r="N864" s="2"/>
      <c r="O864" s="2"/>
      <c r="P864" s="2"/>
      <c r="Q864" s="2"/>
    </row>
    <row r="865" spans="14:17" x14ac:dyDescent="0.3">
      <c r="N865" s="2"/>
      <c r="O865" s="2"/>
      <c r="P865" s="2"/>
      <c r="Q865" s="2"/>
    </row>
    <row r="866" spans="14:17" x14ac:dyDescent="0.3">
      <c r="N866" s="2"/>
      <c r="O866" s="2"/>
      <c r="P866" s="2"/>
      <c r="Q866" s="2"/>
    </row>
    <row r="867" spans="14:17" x14ac:dyDescent="0.3">
      <c r="N867" s="2"/>
      <c r="O867" s="2"/>
      <c r="P867" s="2"/>
      <c r="Q867" s="2"/>
    </row>
    <row r="868" spans="14:17" x14ac:dyDescent="0.3">
      <c r="N868" s="2"/>
      <c r="O868" s="2"/>
      <c r="P868" s="2"/>
      <c r="Q868" s="2"/>
    </row>
    <row r="869" spans="14:17" x14ac:dyDescent="0.3">
      <c r="N869" s="2"/>
      <c r="O869" s="2"/>
      <c r="P869" s="2"/>
      <c r="Q869" s="2"/>
    </row>
    <row r="870" spans="14:17" x14ac:dyDescent="0.3">
      <c r="N870" s="2"/>
      <c r="O870" s="2"/>
      <c r="P870" s="2"/>
      <c r="Q870" s="2"/>
    </row>
    <row r="871" spans="14:17" x14ac:dyDescent="0.3">
      <c r="N871" s="2"/>
      <c r="O871" s="2"/>
      <c r="P871" s="2"/>
      <c r="Q871" s="2"/>
    </row>
    <row r="872" spans="14:17" x14ac:dyDescent="0.3">
      <c r="N872" s="2"/>
      <c r="O872" s="2"/>
      <c r="P872" s="2"/>
      <c r="Q872" s="2"/>
    </row>
    <row r="873" spans="14:17" x14ac:dyDescent="0.3">
      <c r="N873" s="2"/>
      <c r="O873" s="2"/>
      <c r="P873" s="2"/>
      <c r="Q873" s="2"/>
    </row>
    <row r="874" spans="14:17" x14ac:dyDescent="0.3">
      <c r="N874" s="2"/>
      <c r="O874" s="2"/>
      <c r="P874" s="2"/>
      <c r="Q874" s="2"/>
    </row>
    <row r="875" spans="14:17" x14ac:dyDescent="0.3">
      <c r="N875" s="2"/>
      <c r="O875" s="2"/>
      <c r="P875" s="2"/>
      <c r="Q875" s="2"/>
    </row>
    <row r="876" spans="14:17" x14ac:dyDescent="0.3">
      <c r="N876" s="2"/>
      <c r="O876" s="2"/>
      <c r="P876" s="2"/>
      <c r="Q876" s="2"/>
    </row>
    <row r="877" spans="14:17" x14ac:dyDescent="0.3">
      <c r="N877" s="2"/>
      <c r="O877" s="2"/>
      <c r="P877" s="2"/>
      <c r="Q877" s="2"/>
    </row>
    <row r="878" spans="14:17" x14ac:dyDescent="0.3">
      <c r="N878" s="2"/>
      <c r="O878" s="2"/>
      <c r="P878" s="2"/>
      <c r="Q878" s="2"/>
    </row>
    <row r="879" spans="14:17" x14ac:dyDescent="0.3">
      <c r="N879" s="2"/>
      <c r="O879" s="2"/>
      <c r="P879" s="2"/>
      <c r="Q879" s="2"/>
    </row>
    <row r="880" spans="14:17" x14ac:dyDescent="0.3">
      <c r="N880" s="2"/>
      <c r="O880" s="2"/>
      <c r="P880" s="2"/>
      <c r="Q880" s="2"/>
    </row>
    <row r="881" spans="14:17" x14ac:dyDescent="0.3">
      <c r="N881" s="2"/>
      <c r="O881" s="2"/>
      <c r="P881" s="2"/>
      <c r="Q881" s="2"/>
    </row>
    <row r="882" spans="14:17" x14ac:dyDescent="0.3">
      <c r="N882" s="2"/>
      <c r="O882" s="2"/>
      <c r="P882" s="2"/>
      <c r="Q882" s="2"/>
    </row>
    <row r="883" spans="14:17" x14ac:dyDescent="0.3">
      <c r="N883" s="2"/>
      <c r="O883" s="2"/>
      <c r="P883" s="2"/>
      <c r="Q883" s="2"/>
    </row>
    <row r="884" spans="14:17" x14ac:dyDescent="0.3">
      <c r="N884" s="2"/>
      <c r="O884" s="2"/>
      <c r="P884" s="2"/>
      <c r="Q884" s="2"/>
    </row>
    <row r="885" spans="14:17" x14ac:dyDescent="0.3">
      <c r="N885" s="2"/>
      <c r="O885" s="2"/>
      <c r="P885" s="2"/>
      <c r="Q885" s="2"/>
    </row>
    <row r="886" spans="14:17" x14ac:dyDescent="0.3">
      <c r="N886" s="2"/>
      <c r="O886" s="2"/>
      <c r="P886" s="2"/>
      <c r="Q886" s="2"/>
    </row>
    <row r="887" spans="14:17" x14ac:dyDescent="0.3">
      <c r="N887" s="2"/>
      <c r="O887" s="2"/>
      <c r="P887" s="2"/>
      <c r="Q887" s="2"/>
    </row>
    <row r="888" spans="14:17" x14ac:dyDescent="0.3">
      <c r="N888" s="2"/>
      <c r="O888" s="2"/>
      <c r="P888" s="2"/>
      <c r="Q888" s="2"/>
    </row>
    <row r="889" spans="14:17" x14ac:dyDescent="0.3">
      <c r="N889" s="2"/>
      <c r="O889" s="2"/>
      <c r="P889" s="2"/>
      <c r="Q889" s="2"/>
    </row>
    <row r="890" spans="14:17" x14ac:dyDescent="0.3">
      <c r="N890" s="2"/>
      <c r="O890" s="2"/>
      <c r="P890" s="2"/>
      <c r="Q890" s="2"/>
    </row>
    <row r="891" spans="14:17" x14ac:dyDescent="0.3">
      <c r="N891" s="2"/>
      <c r="O891" s="2"/>
      <c r="P891" s="2"/>
      <c r="Q891" s="2"/>
    </row>
    <row r="892" spans="14:17" x14ac:dyDescent="0.3">
      <c r="N892" s="2"/>
      <c r="O892" s="2"/>
      <c r="P892" s="2"/>
      <c r="Q892" s="2"/>
    </row>
    <row r="893" spans="14:17" x14ac:dyDescent="0.3">
      <c r="N893" s="2"/>
      <c r="O893" s="2"/>
      <c r="P893" s="2"/>
      <c r="Q893" s="2"/>
    </row>
    <row r="894" spans="14:17" x14ac:dyDescent="0.3">
      <c r="N894" s="2"/>
      <c r="O894" s="2"/>
      <c r="P894" s="2"/>
      <c r="Q894" s="2"/>
    </row>
    <row r="895" spans="14:17" x14ac:dyDescent="0.3">
      <c r="N895" s="2"/>
      <c r="O895" s="2"/>
      <c r="P895" s="2"/>
      <c r="Q895" s="2"/>
    </row>
    <row r="896" spans="14:17" x14ac:dyDescent="0.3">
      <c r="N896" s="2"/>
      <c r="O896" s="2"/>
      <c r="P896" s="2"/>
      <c r="Q896" s="2"/>
    </row>
    <row r="897" spans="14:17" x14ac:dyDescent="0.3">
      <c r="N897" s="2"/>
      <c r="O897" s="2"/>
      <c r="P897" s="2"/>
      <c r="Q897" s="2"/>
    </row>
    <row r="898" spans="14:17" x14ac:dyDescent="0.3">
      <c r="N898" s="2"/>
      <c r="O898" s="2"/>
      <c r="P898" s="2"/>
      <c r="Q898" s="2"/>
    </row>
    <row r="899" spans="14:17" x14ac:dyDescent="0.3">
      <c r="N899" s="2"/>
      <c r="O899" s="2"/>
      <c r="P899" s="2"/>
      <c r="Q899" s="2"/>
    </row>
    <row r="900" spans="14:17" x14ac:dyDescent="0.3">
      <c r="N900" s="2"/>
      <c r="O900" s="2"/>
      <c r="P900" s="2"/>
      <c r="Q900" s="2"/>
    </row>
    <row r="901" spans="14:17" x14ac:dyDescent="0.3">
      <c r="N901" s="2"/>
      <c r="O901" s="2"/>
      <c r="P901" s="2"/>
      <c r="Q901" s="2"/>
    </row>
    <row r="902" spans="14:17" x14ac:dyDescent="0.3">
      <c r="N902" s="2"/>
      <c r="O902" s="2"/>
      <c r="P902" s="2"/>
      <c r="Q902" s="2"/>
    </row>
    <row r="903" spans="14:17" x14ac:dyDescent="0.3">
      <c r="N903" s="2"/>
      <c r="O903" s="2"/>
      <c r="P903" s="2"/>
      <c r="Q903" s="2"/>
    </row>
    <row r="904" spans="14:17" x14ac:dyDescent="0.3">
      <c r="N904" s="2"/>
      <c r="O904" s="2"/>
      <c r="P904" s="2"/>
      <c r="Q904" s="2"/>
    </row>
    <row r="905" spans="14:17" x14ac:dyDescent="0.3">
      <c r="N905" s="2"/>
      <c r="O905" s="2"/>
      <c r="P905" s="2"/>
      <c r="Q905" s="2"/>
    </row>
    <row r="906" spans="14:17" x14ac:dyDescent="0.3">
      <c r="N906" s="2"/>
      <c r="O906" s="2"/>
      <c r="P906" s="2"/>
      <c r="Q906" s="2"/>
    </row>
    <row r="907" spans="14:17" x14ac:dyDescent="0.3">
      <c r="N907" s="2"/>
      <c r="O907" s="2"/>
      <c r="P907" s="2"/>
      <c r="Q907" s="2"/>
    </row>
    <row r="908" spans="14:17" x14ac:dyDescent="0.3">
      <c r="N908" s="2"/>
      <c r="O908" s="2"/>
      <c r="P908" s="2"/>
      <c r="Q908" s="2"/>
    </row>
    <row r="909" spans="14:17" x14ac:dyDescent="0.3">
      <c r="N909" s="2"/>
      <c r="O909" s="2"/>
      <c r="P909" s="2"/>
      <c r="Q909" s="2"/>
    </row>
    <row r="910" spans="14:17" x14ac:dyDescent="0.3">
      <c r="N910" s="2"/>
      <c r="O910" s="2"/>
      <c r="P910" s="2"/>
      <c r="Q910" s="2"/>
    </row>
    <row r="911" spans="14:17" x14ac:dyDescent="0.3">
      <c r="N911" s="2"/>
      <c r="O911" s="2"/>
      <c r="P911" s="2"/>
      <c r="Q911" s="2"/>
    </row>
    <row r="912" spans="14:17" x14ac:dyDescent="0.3">
      <c r="N912" s="2"/>
      <c r="O912" s="2"/>
      <c r="P912" s="2"/>
      <c r="Q912" s="2"/>
    </row>
    <row r="913" spans="14:17" x14ac:dyDescent="0.3">
      <c r="N913" s="2"/>
      <c r="O913" s="2"/>
      <c r="P913" s="2"/>
      <c r="Q913" s="2"/>
    </row>
    <row r="914" spans="14:17" x14ac:dyDescent="0.3">
      <c r="N914" s="2"/>
      <c r="O914" s="2"/>
      <c r="P914" s="2"/>
      <c r="Q914" s="2"/>
    </row>
    <row r="915" spans="14:17" x14ac:dyDescent="0.3">
      <c r="N915" s="2"/>
      <c r="O915" s="2"/>
      <c r="P915" s="2"/>
      <c r="Q915" s="2"/>
    </row>
    <row r="916" spans="14:17" x14ac:dyDescent="0.3">
      <c r="N916" s="2"/>
      <c r="O916" s="2"/>
      <c r="P916" s="2"/>
      <c r="Q916" s="2"/>
    </row>
    <row r="917" spans="14:17" x14ac:dyDescent="0.3">
      <c r="N917" s="2"/>
      <c r="O917" s="2"/>
      <c r="P917" s="2"/>
      <c r="Q917" s="2"/>
    </row>
    <row r="918" spans="14:17" x14ac:dyDescent="0.3">
      <c r="N918" s="2"/>
      <c r="O918" s="2"/>
      <c r="P918" s="2"/>
      <c r="Q918" s="2"/>
    </row>
    <row r="919" spans="14:17" x14ac:dyDescent="0.3">
      <c r="N919" s="2"/>
      <c r="O919" s="2"/>
      <c r="P919" s="2"/>
      <c r="Q919" s="2"/>
    </row>
    <row r="920" spans="14:17" x14ac:dyDescent="0.3">
      <c r="N920" s="2"/>
      <c r="O920" s="2"/>
      <c r="P920" s="2"/>
      <c r="Q920" s="2"/>
    </row>
    <row r="921" spans="14:17" x14ac:dyDescent="0.3">
      <c r="N921" s="2"/>
      <c r="O921" s="2"/>
      <c r="P921" s="2"/>
      <c r="Q921" s="2"/>
    </row>
    <row r="922" spans="14:17" x14ac:dyDescent="0.3">
      <c r="N922" s="2"/>
      <c r="O922" s="2"/>
      <c r="P922" s="2"/>
      <c r="Q922" s="2"/>
    </row>
    <row r="923" spans="14:17" x14ac:dyDescent="0.3">
      <c r="N923" s="2"/>
      <c r="O923" s="2"/>
      <c r="P923" s="2"/>
      <c r="Q923" s="2"/>
    </row>
    <row r="924" spans="14:17" x14ac:dyDescent="0.3">
      <c r="N924" s="2"/>
      <c r="O924" s="2"/>
      <c r="P924" s="2"/>
      <c r="Q924" s="2"/>
    </row>
    <row r="925" spans="14:17" x14ac:dyDescent="0.3">
      <c r="N925" s="2"/>
      <c r="O925" s="2"/>
      <c r="P925" s="2"/>
      <c r="Q925" s="2"/>
    </row>
    <row r="926" spans="14:17" x14ac:dyDescent="0.3">
      <c r="N926" s="2"/>
      <c r="O926" s="2"/>
      <c r="P926" s="2"/>
      <c r="Q926" s="2"/>
    </row>
    <row r="927" spans="14:17" x14ac:dyDescent="0.3">
      <c r="N927" s="2"/>
      <c r="O927" s="2"/>
      <c r="P927" s="2"/>
      <c r="Q927" s="2"/>
    </row>
    <row r="928" spans="14:17" x14ac:dyDescent="0.3">
      <c r="N928" s="2"/>
      <c r="O928" s="2"/>
      <c r="P928" s="2"/>
      <c r="Q928" s="2"/>
    </row>
    <row r="929" spans="14:17" x14ac:dyDescent="0.3">
      <c r="N929" s="2"/>
      <c r="O929" s="2"/>
      <c r="P929" s="2"/>
      <c r="Q929" s="2"/>
    </row>
    <row r="930" spans="14:17" x14ac:dyDescent="0.3">
      <c r="N930" s="2"/>
      <c r="O930" s="2"/>
      <c r="P930" s="2"/>
      <c r="Q930" s="2"/>
    </row>
    <row r="931" spans="14:17" x14ac:dyDescent="0.3">
      <c r="N931" s="2"/>
      <c r="O931" s="2"/>
      <c r="P931" s="2"/>
      <c r="Q931" s="2"/>
    </row>
    <row r="932" spans="14:17" x14ac:dyDescent="0.3">
      <c r="N932" s="2"/>
      <c r="O932" s="2"/>
      <c r="P932" s="2"/>
      <c r="Q932" s="2"/>
    </row>
    <row r="933" spans="14:17" x14ac:dyDescent="0.3">
      <c r="N933" s="2"/>
      <c r="O933" s="2"/>
      <c r="P933" s="2"/>
      <c r="Q933" s="2"/>
    </row>
    <row r="934" spans="14:17" x14ac:dyDescent="0.3">
      <c r="N934" s="2"/>
      <c r="O934" s="2"/>
      <c r="P934" s="2"/>
      <c r="Q934" s="2"/>
    </row>
    <row r="935" spans="14:17" x14ac:dyDescent="0.3">
      <c r="N935" s="2"/>
      <c r="O935" s="2"/>
      <c r="P935" s="2"/>
      <c r="Q935" s="2"/>
    </row>
    <row r="936" spans="14:17" x14ac:dyDescent="0.3">
      <c r="N936" s="2"/>
      <c r="O936" s="2"/>
      <c r="P936" s="2"/>
      <c r="Q936" s="2"/>
    </row>
    <row r="937" spans="14:17" x14ac:dyDescent="0.3">
      <c r="N937" s="2"/>
      <c r="O937" s="2"/>
      <c r="P937" s="2"/>
      <c r="Q937" s="2"/>
    </row>
    <row r="938" spans="14:17" x14ac:dyDescent="0.3">
      <c r="N938" s="2"/>
      <c r="O938" s="2"/>
      <c r="P938" s="2"/>
      <c r="Q938" s="2"/>
    </row>
    <row r="939" spans="14:17" x14ac:dyDescent="0.3">
      <c r="N939" s="2"/>
      <c r="O939" s="2"/>
      <c r="P939" s="2"/>
      <c r="Q939" s="2"/>
    </row>
    <row r="940" spans="14:17" x14ac:dyDescent="0.3">
      <c r="N940" s="2"/>
      <c r="O940" s="2"/>
      <c r="P940" s="2"/>
      <c r="Q940" s="2"/>
    </row>
    <row r="941" spans="14:17" x14ac:dyDescent="0.3">
      <c r="N941" s="2"/>
      <c r="O941" s="2"/>
      <c r="P941" s="2"/>
      <c r="Q941" s="2"/>
    </row>
    <row r="942" spans="14:17" x14ac:dyDescent="0.3">
      <c r="N942" s="2"/>
      <c r="O942" s="2"/>
      <c r="P942" s="2"/>
      <c r="Q942" s="2"/>
    </row>
    <row r="943" spans="14:17" x14ac:dyDescent="0.3">
      <c r="N943" s="2"/>
      <c r="O943" s="2"/>
      <c r="P943" s="2"/>
      <c r="Q943" s="2"/>
    </row>
    <row r="944" spans="14:17" x14ac:dyDescent="0.3">
      <c r="N944" s="2"/>
      <c r="O944" s="2"/>
      <c r="P944" s="2"/>
      <c r="Q944" s="2"/>
    </row>
    <row r="945" spans="14:17" x14ac:dyDescent="0.3">
      <c r="N945" s="2"/>
      <c r="O945" s="2"/>
      <c r="P945" s="2"/>
      <c r="Q945" s="2"/>
    </row>
    <row r="946" spans="14:17" x14ac:dyDescent="0.3">
      <c r="N946" s="2"/>
      <c r="O946" s="2"/>
      <c r="P946" s="2"/>
      <c r="Q946" s="2"/>
    </row>
    <row r="947" spans="14:17" x14ac:dyDescent="0.3">
      <c r="N947" s="2"/>
      <c r="O947" s="2"/>
      <c r="P947" s="2"/>
      <c r="Q947" s="2"/>
    </row>
    <row r="948" spans="14:17" x14ac:dyDescent="0.3">
      <c r="N948" s="2"/>
      <c r="O948" s="2"/>
      <c r="P948" s="2"/>
      <c r="Q948" s="2"/>
    </row>
    <row r="949" spans="14:17" x14ac:dyDescent="0.3">
      <c r="N949" s="2"/>
      <c r="O949" s="2"/>
      <c r="P949" s="2"/>
      <c r="Q949" s="2"/>
    </row>
    <row r="950" spans="14:17" x14ac:dyDescent="0.3">
      <c r="N950" s="2"/>
      <c r="O950" s="2"/>
      <c r="P950" s="2"/>
      <c r="Q950" s="2"/>
    </row>
    <row r="951" spans="14:17" x14ac:dyDescent="0.3">
      <c r="N951" s="2"/>
      <c r="O951" s="2"/>
      <c r="P951" s="2"/>
      <c r="Q951" s="2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Small Dish</vt:lpstr>
      <vt:lpstr>Medium Dish</vt:lpstr>
      <vt:lpstr>Large Dish</vt:lpstr>
      <vt:lpstr>Small Dish Cover</vt:lpstr>
      <vt:lpstr>Medium Dish Cover</vt:lpstr>
      <vt:lpstr>Large Dish Cover</vt:lpstr>
      <vt:lpstr>ConicalFunnel</vt:lpstr>
      <vt:lpstr>Water</vt:lpstr>
      <vt:lpstr>SECONDLargeDishCover</vt:lpstr>
      <vt:lpstr>SECONDSmall Dish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cp:lastPrinted>2013-05-22T16:46:27Z</cp:lastPrinted>
  <dcterms:created xsi:type="dcterms:W3CDTF">2013-05-17T23:33:37Z</dcterms:created>
  <dcterms:modified xsi:type="dcterms:W3CDTF">2013-08-09T19:22:13Z</dcterms:modified>
</cp:coreProperties>
</file>