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dattelb\Desktop\NABT HHMI Quantitative Skills Workshop\Amylase\"/>
    </mc:Choice>
  </mc:AlternateContent>
  <bookViews>
    <workbookView xWindow="0" yWindow="0" windowWidth="28800" windowHeight="14289" activeTab="1"/>
  </bookViews>
  <sheets>
    <sheet name="Raw data files" sheetId="1" r:id="rId1"/>
    <sheet name="Calculations" sheetId="2" r:id="rId2"/>
    <sheet name="Generating Histogram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" l="1"/>
  <c r="I3" i="3"/>
  <c r="I2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B29" i="3"/>
  <c r="B30" i="3"/>
  <c r="B31" i="3"/>
  <c r="I45" i="3"/>
  <c r="I44" i="3"/>
  <c r="I43" i="3"/>
  <c r="I42" i="3"/>
  <c r="I41" i="3"/>
  <c r="I40" i="3"/>
  <c r="I39" i="3"/>
  <c r="I38" i="3"/>
  <c r="I37" i="3"/>
  <c r="B66" i="3"/>
  <c r="B65" i="3"/>
  <c r="B64" i="3"/>
  <c r="F33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42" i="2"/>
  <c r="F41" i="2"/>
  <c r="B42" i="2"/>
  <c r="F34" i="2"/>
  <c r="B34" i="2"/>
  <c r="F37" i="2"/>
  <c r="B41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F36" i="2"/>
  <c r="F38" i="2"/>
  <c r="F39" i="2"/>
  <c r="B37" i="2"/>
  <c r="B33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B36" i="2"/>
  <c r="B38" i="2"/>
  <c r="B39" i="2"/>
  <c r="F32" i="2"/>
  <c r="B32" i="2"/>
</calcChain>
</file>

<file path=xl/sharedStrings.xml><?xml version="1.0" encoding="utf-8"?>
<sst xmlns="http://schemas.openxmlformats.org/spreadsheetml/2006/main" count="156" uniqueCount="35">
  <si>
    <t>Population</t>
  </si>
  <si>
    <t>European-American</t>
  </si>
  <si>
    <t>Biaka</t>
  </si>
  <si>
    <t>Mbuti</t>
  </si>
  <si>
    <t>Hadza</t>
  </si>
  <si>
    <t>Yakut</t>
  </si>
  <si>
    <t>Japanese</t>
  </si>
  <si>
    <t>Datog</t>
  </si>
  <si>
    <t>High-Starch Diet</t>
  </si>
  <si>
    <t>Low-Starch Diet</t>
  </si>
  <si>
    <t>Table 2: AMY1 Copy Number and Dietary Starch</t>
  </si>
  <si>
    <t># of AMY1 Gene Copies</t>
  </si>
  <si>
    <r>
      <t xml:space="preserve"># of </t>
    </r>
    <r>
      <rPr>
        <i/>
        <sz val="11"/>
        <color theme="1"/>
        <rFont val="Calibri"/>
        <family val="2"/>
        <scheme val="minor"/>
      </rPr>
      <t>AMY1</t>
    </r>
    <r>
      <rPr>
        <sz val="11"/>
        <color theme="1"/>
        <rFont val="Calibri"/>
        <family val="2"/>
        <scheme val="minor"/>
      </rPr>
      <t xml:space="preserve"> Gene Copies</t>
    </r>
  </si>
  <si>
    <t>MEAN</t>
  </si>
  <si>
    <t>Standard Deviation</t>
  </si>
  <si>
    <t>n</t>
  </si>
  <si>
    <t>MEDIAN</t>
  </si>
  <si>
    <t>Value-Mean</t>
  </si>
  <si>
    <t>(Value - Mean) Squared</t>
  </si>
  <si>
    <t>Sum of Squares</t>
  </si>
  <si>
    <t>n-1</t>
  </si>
  <si>
    <t>Variance (sum of squares / (n-1)</t>
  </si>
  <si>
    <t>High Starch Diet</t>
  </si>
  <si>
    <t>min=</t>
  </si>
  <si>
    <t>max=</t>
  </si>
  <si>
    <t>n=</t>
  </si>
  <si>
    <t>Variance (fx)</t>
  </si>
  <si>
    <t>Standard Deviation (fx)</t>
  </si>
  <si>
    <t>Bin</t>
  </si>
  <si>
    <t>Sorted Data</t>
  </si>
  <si>
    <t>Frequency</t>
  </si>
  <si>
    <t>Low Starch Diet</t>
  </si>
  <si>
    <t>Low-starch Diet</t>
  </si>
  <si>
    <r>
      <t xml:space="preserve"># of </t>
    </r>
    <r>
      <rPr>
        <b/>
        <i/>
        <sz val="11"/>
        <color theme="1"/>
        <rFont val="Calibri"/>
        <family val="2"/>
        <scheme val="minor"/>
      </rPr>
      <t>AMY1</t>
    </r>
    <r>
      <rPr>
        <b/>
        <sz val="11"/>
        <color theme="1"/>
        <rFont val="Calibri"/>
        <family val="2"/>
        <scheme val="minor"/>
      </rPr>
      <t xml:space="preserve"> Gene Copies</t>
    </r>
  </si>
  <si>
    <r>
      <t xml:space="preserve"># of </t>
    </r>
    <r>
      <rPr>
        <b/>
        <i/>
        <sz val="11"/>
        <color rgb="FF000000"/>
        <rFont val="Calibri"/>
        <family val="2"/>
        <scheme val="minor"/>
      </rPr>
      <t>AMY1</t>
    </r>
    <r>
      <rPr>
        <b/>
        <sz val="11"/>
        <color rgb="FF000000"/>
        <rFont val="Calibri"/>
        <family val="2"/>
        <scheme val="minor"/>
      </rPr>
      <t xml:space="preserve"> Gene Copies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</si>
</sst>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0" xfId="0"/>
    <xf numFmtId="2" fontId="1" fillId="0" borderId="0" xfId="0" applyNumberFormat="1" applyFont="1"/>
    <xf numFmtId="2" fontId="0" fillId="0" borderId="0" xfId="0" applyNumberFormat="1"/>
    <xf numFmtId="0" fontId="5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Amylase Gene Copy Number and Diet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'Generating Histogram'!$I$1</c:f>
              <c:strCache>
                <c:ptCount val="1"/>
                <c:pt idx="0">
                  <c:v>High-Starch Diet</c:v>
                </c:pt>
              </c:strCache>
            </c:strRef>
          </c:tx>
          <c:invertIfNegative val="0"/>
          <c:val>
            <c:numRef>
              <c:f>'Generating Histogram'!$I$2:$I$17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0.16</c:v>
                </c:pt>
                <c:pt idx="5">
                  <c:v>0.32</c:v>
                </c:pt>
                <c:pt idx="6">
                  <c:v>0.16</c:v>
                </c:pt>
                <c:pt idx="7">
                  <c:v>0.12</c:v>
                </c:pt>
                <c:pt idx="8">
                  <c:v>0</c:v>
                </c:pt>
                <c:pt idx="9">
                  <c:v>0.04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6-42B3-BC22-D0ACE30BBB2E}"/>
            </c:ext>
          </c:extLst>
        </c:ser>
        <c:ser>
          <c:idx val="1"/>
          <c:order val="1"/>
          <c:tx>
            <c:v>Low-Starch Diet</c:v>
          </c:tx>
          <c:invertIfNegative val="0"/>
          <c:val>
            <c:numRef>
              <c:f>'Generating Histogram'!$I$36:$I$45</c:f>
              <c:numCache>
                <c:formatCode>General</c:formatCode>
                <c:ptCount val="10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0.375</c:v>
                </c:pt>
                <c:pt idx="4">
                  <c:v>0.20833333333333334</c:v>
                </c:pt>
                <c:pt idx="5">
                  <c:v>4.1666666666666664E-2</c:v>
                </c:pt>
                <c:pt idx="6">
                  <c:v>8.3333333333333329E-2</c:v>
                </c:pt>
                <c:pt idx="7">
                  <c:v>0.125</c:v>
                </c:pt>
                <c:pt idx="8">
                  <c:v>8.3333333333333329E-2</c:v>
                </c:pt>
                <c:pt idx="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6-42B3-BC22-D0ACE30BB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295000"/>
        <c:axId val="-2143968824"/>
      </c:barChart>
      <c:catAx>
        <c:axId val="212029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AMY1 diploid gene copy number</a:t>
                </a:r>
                <a:endParaRPr lang="en-US" sz="1000">
                  <a:effectLst/>
                </a:endParaRPr>
              </a:p>
            </c:rich>
          </c:tx>
          <c:layout/>
          <c:overlay val="0"/>
        </c:title>
        <c:majorTickMark val="out"/>
        <c:minorTickMark val="none"/>
        <c:tickLblPos val="nextTo"/>
        <c:crossAx val="-2143968824"/>
        <c:crosses val="autoZero"/>
        <c:auto val="1"/>
        <c:lblAlgn val="ctr"/>
        <c:lblOffset val="100"/>
        <c:noMultiLvlLbl val="0"/>
      </c:catAx>
      <c:valAx>
        <c:axId val="-2143968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Proportion of individuals</a:t>
                </a:r>
                <a:r>
                  <a:rPr lang="en-US" sz="1000" b="1" i="0" u="none" strike="noStrike" baseline="0"/>
                  <a:t>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0295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76200</xdr:rowOff>
    </xdr:from>
    <xdr:to>
      <xdr:col>20</xdr:col>
      <xdr:colOff>596900</xdr:colOff>
      <xdr:row>26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2" sqref="A2"/>
    </sheetView>
  </sheetViews>
  <sheetFormatPr defaultColWidth="8.84375" defaultRowHeight="14.6" x14ac:dyDescent="0.4"/>
  <cols>
    <col min="1" max="1" width="9.84375" customWidth="1"/>
    <col min="2" max="3" width="18.4609375" customWidth="1"/>
    <col min="4" max="4" width="15.69140625" customWidth="1"/>
  </cols>
  <sheetData>
    <row r="1" spans="1:4" x14ac:dyDescent="0.4">
      <c r="A1" s="14" t="s">
        <v>10</v>
      </c>
      <c r="B1" s="14"/>
      <c r="C1" s="14"/>
      <c r="D1" s="4"/>
    </row>
    <row r="2" spans="1:4" x14ac:dyDescent="0.4">
      <c r="A2" s="4"/>
      <c r="B2" s="4"/>
      <c r="C2" s="4"/>
      <c r="D2" s="4"/>
    </row>
    <row r="3" spans="1:4" x14ac:dyDescent="0.4">
      <c r="A3" s="13" t="s">
        <v>8</v>
      </c>
      <c r="B3" s="13"/>
      <c r="C3" s="16"/>
      <c r="D3" s="16"/>
    </row>
    <row r="4" spans="1:4" x14ac:dyDescent="0.4">
      <c r="A4" s="14" t="s">
        <v>0</v>
      </c>
      <c r="B4" s="15" t="s">
        <v>11</v>
      </c>
      <c r="C4" s="17"/>
      <c r="D4" s="18"/>
    </row>
    <row r="5" spans="1:4" x14ac:dyDescent="0.4">
      <c r="A5" s="14"/>
      <c r="B5" s="15"/>
      <c r="C5" s="17"/>
      <c r="D5" s="18"/>
    </row>
    <row r="6" spans="1:4" x14ac:dyDescent="0.4">
      <c r="A6" s="4" t="s">
        <v>1</v>
      </c>
      <c r="B6" s="4">
        <v>4</v>
      </c>
      <c r="C6" s="4"/>
      <c r="D6" s="4"/>
    </row>
    <row r="7" spans="1:4" x14ac:dyDescent="0.4">
      <c r="A7" s="4" t="s">
        <v>1</v>
      </c>
      <c r="B7" s="4">
        <v>8</v>
      </c>
      <c r="C7" s="4"/>
      <c r="D7" s="4"/>
    </row>
    <row r="8" spans="1:4" x14ac:dyDescent="0.4">
      <c r="A8" s="4" t="s">
        <v>1</v>
      </c>
      <c r="B8" s="4">
        <v>11</v>
      </c>
      <c r="C8" s="4"/>
      <c r="D8" s="4"/>
    </row>
    <row r="9" spans="1:4" x14ac:dyDescent="0.4">
      <c r="A9" s="4" t="s">
        <v>1</v>
      </c>
      <c r="B9" s="4">
        <v>6</v>
      </c>
      <c r="C9" s="4"/>
      <c r="D9" s="4"/>
    </row>
    <row r="10" spans="1:4" x14ac:dyDescent="0.4">
      <c r="A10" s="4" t="s">
        <v>1</v>
      </c>
      <c r="B10" s="4">
        <v>5</v>
      </c>
      <c r="C10" s="4"/>
      <c r="D10" s="4"/>
    </row>
    <row r="11" spans="1:4" x14ac:dyDescent="0.4">
      <c r="A11" s="4" t="s">
        <v>1</v>
      </c>
      <c r="B11" s="4">
        <v>6</v>
      </c>
      <c r="C11" s="4"/>
      <c r="D11" s="4"/>
    </row>
    <row r="12" spans="1:4" x14ac:dyDescent="0.4">
      <c r="A12" s="4" t="s">
        <v>1</v>
      </c>
      <c r="B12" s="4">
        <v>6</v>
      </c>
      <c r="C12" s="4"/>
      <c r="D12" s="4"/>
    </row>
    <row r="13" spans="1:4" x14ac:dyDescent="0.4">
      <c r="A13" s="4" t="s">
        <v>1</v>
      </c>
      <c r="B13" s="4">
        <v>15</v>
      </c>
      <c r="C13" s="4"/>
      <c r="D13" s="4"/>
    </row>
    <row r="14" spans="1:4" x14ac:dyDescent="0.4">
      <c r="A14" s="4" t="s">
        <v>1</v>
      </c>
      <c r="B14" s="4">
        <v>8</v>
      </c>
      <c r="C14" s="4"/>
      <c r="D14" s="4"/>
    </row>
    <row r="15" spans="1:4" x14ac:dyDescent="0.4">
      <c r="A15" s="4" t="s">
        <v>1</v>
      </c>
      <c r="B15" s="4">
        <v>8</v>
      </c>
      <c r="C15" s="4"/>
      <c r="D15" s="4"/>
    </row>
    <row r="16" spans="1:4" x14ac:dyDescent="0.4">
      <c r="A16" s="4" t="s">
        <v>1</v>
      </c>
      <c r="B16" s="4">
        <v>7</v>
      </c>
      <c r="C16" s="4"/>
      <c r="D16" s="4"/>
    </row>
    <row r="17" spans="1:4" x14ac:dyDescent="0.4">
      <c r="A17" s="4" t="s">
        <v>4</v>
      </c>
      <c r="B17" s="4">
        <v>15</v>
      </c>
      <c r="C17" s="4"/>
      <c r="D17" s="4"/>
    </row>
    <row r="18" spans="1:4" x14ac:dyDescent="0.4">
      <c r="A18" s="4" t="s">
        <v>4</v>
      </c>
      <c r="B18" s="4">
        <v>5</v>
      </c>
      <c r="C18" s="4"/>
      <c r="D18" s="4"/>
    </row>
    <row r="19" spans="1:4" x14ac:dyDescent="0.4">
      <c r="A19" s="4" t="s">
        <v>4</v>
      </c>
      <c r="B19" s="4">
        <v>7</v>
      </c>
      <c r="C19" s="4"/>
      <c r="D19" s="4"/>
    </row>
    <row r="20" spans="1:4" x14ac:dyDescent="0.4">
      <c r="A20" s="4" t="s">
        <v>4</v>
      </c>
      <c r="B20" s="4">
        <v>6</v>
      </c>
      <c r="C20" s="4"/>
      <c r="D20" s="4"/>
    </row>
    <row r="21" spans="1:4" x14ac:dyDescent="0.4">
      <c r="A21" s="4" t="s">
        <v>4</v>
      </c>
      <c r="B21" s="4">
        <v>3</v>
      </c>
      <c r="C21" s="4"/>
      <c r="D21" s="4"/>
    </row>
    <row r="22" spans="1:4" x14ac:dyDescent="0.4">
      <c r="A22" s="4" t="s">
        <v>4</v>
      </c>
      <c r="B22" s="4">
        <v>7</v>
      </c>
      <c r="C22" s="4"/>
      <c r="D22" s="4"/>
    </row>
    <row r="23" spans="1:4" x14ac:dyDescent="0.4">
      <c r="A23" s="4" t="s">
        <v>6</v>
      </c>
      <c r="B23" s="4">
        <v>10</v>
      </c>
      <c r="C23" s="4"/>
      <c r="D23" s="4"/>
    </row>
    <row r="24" spans="1:4" x14ac:dyDescent="0.4">
      <c r="A24" s="4" t="s">
        <v>6</v>
      </c>
      <c r="B24" s="4">
        <v>6</v>
      </c>
      <c r="C24" s="4"/>
      <c r="D24" s="4"/>
    </row>
    <row r="25" spans="1:4" x14ac:dyDescent="0.4">
      <c r="A25" s="4" t="s">
        <v>6</v>
      </c>
      <c r="B25" s="4">
        <v>6</v>
      </c>
      <c r="C25" s="4"/>
      <c r="D25" s="4"/>
    </row>
    <row r="26" spans="1:4" x14ac:dyDescent="0.4">
      <c r="A26" s="4" t="s">
        <v>6</v>
      </c>
      <c r="B26" s="4">
        <v>5</v>
      </c>
      <c r="C26" s="4"/>
      <c r="D26" s="4"/>
    </row>
    <row r="27" spans="1:4" x14ac:dyDescent="0.4">
      <c r="A27" s="4" t="s">
        <v>6</v>
      </c>
      <c r="B27" s="4">
        <v>6</v>
      </c>
      <c r="C27" s="4"/>
      <c r="D27" s="4"/>
    </row>
    <row r="28" spans="1:4" x14ac:dyDescent="0.4">
      <c r="A28" s="4" t="s">
        <v>6</v>
      </c>
      <c r="B28" s="4">
        <v>5</v>
      </c>
      <c r="C28" s="4"/>
      <c r="D28" s="4"/>
    </row>
    <row r="29" spans="1:4" x14ac:dyDescent="0.4">
      <c r="A29" s="4" t="s">
        <v>6</v>
      </c>
      <c r="B29" s="4">
        <v>6</v>
      </c>
      <c r="C29" s="4"/>
      <c r="D29" s="4"/>
    </row>
    <row r="30" spans="1:4" x14ac:dyDescent="0.4">
      <c r="A30" s="4" t="s">
        <v>6</v>
      </c>
      <c r="B30" s="4">
        <v>7</v>
      </c>
      <c r="C30" s="4"/>
      <c r="D30" s="4"/>
    </row>
    <row r="33" spans="1:2" x14ac:dyDescent="0.4">
      <c r="A33" s="13" t="s">
        <v>9</v>
      </c>
      <c r="B33" s="13"/>
    </row>
    <row r="34" spans="1:2" x14ac:dyDescent="0.4">
      <c r="A34" s="14" t="s">
        <v>0</v>
      </c>
      <c r="B34" s="15" t="s">
        <v>33</v>
      </c>
    </row>
    <row r="35" spans="1:2" x14ac:dyDescent="0.4">
      <c r="A35" s="14"/>
      <c r="B35" s="15"/>
    </row>
    <row r="36" spans="1:2" x14ac:dyDescent="0.4">
      <c r="A36" s="10" t="s">
        <v>2</v>
      </c>
      <c r="B36" s="10">
        <v>8</v>
      </c>
    </row>
    <row r="37" spans="1:2" x14ac:dyDescent="0.4">
      <c r="A37" s="10" t="s">
        <v>2</v>
      </c>
      <c r="B37" s="10">
        <v>4</v>
      </c>
    </row>
    <row r="38" spans="1:2" x14ac:dyDescent="0.4">
      <c r="A38" s="10" t="s">
        <v>2</v>
      </c>
      <c r="B38" s="10">
        <v>2</v>
      </c>
    </row>
    <row r="39" spans="1:2" x14ac:dyDescent="0.4">
      <c r="A39" s="10" t="s">
        <v>2</v>
      </c>
      <c r="B39" s="10">
        <v>5</v>
      </c>
    </row>
    <row r="40" spans="1:2" x14ac:dyDescent="0.4">
      <c r="A40" s="10" t="s">
        <v>2</v>
      </c>
      <c r="B40" s="10">
        <v>4</v>
      </c>
    </row>
    <row r="41" spans="1:2" x14ac:dyDescent="0.4">
      <c r="A41" s="10" t="s">
        <v>2</v>
      </c>
      <c r="B41" s="10">
        <v>4</v>
      </c>
    </row>
    <row r="42" spans="1:2" x14ac:dyDescent="0.4">
      <c r="A42" s="10" t="s">
        <v>2</v>
      </c>
      <c r="B42" s="10">
        <v>6</v>
      </c>
    </row>
    <row r="43" spans="1:2" x14ac:dyDescent="0.4">
      <c r="A43" s="10" t="s">
        <v>2</v>
      </c>
      <c r="B43" s="10">
        <v>7</v>
      </c>
    </row>
    <row r="44" spans="1:2" x14ac:dyDescent="0.4">
      <c r="A44" s="10" t="s">
        <v>2</v>
      </c>
      <c r="B44" s="10">
        <v>4</v>
      </c>
    </row>
    <row r="45" spans="1:2" x14ac:dyDescent="0.4">
      <c r="A45" s="10" t="s">
        <v>3</v>
      </c>
      <c r="B45" s="10">
        <v>4</v>
      </c>
    </row>
    <row r="46" spans="1:2" x14ac:dyDescent="0.4">
      <c r="A46" s="10" t="s">
        <v>3</v>
      </c>
      <c r="B46" s="10">
        <v>7</v>
      </c>
    </row>
    <row r="47" spans="1:2" x14ac:dyDescent="0.4">
      <c r="A47" s="10" t="s">
        <v>3</v>
      </c>
      <c r="B47" s="10">
        <v>4</v>
      </c>
    </row>
    <row r="48" spans="1:2" x14ac:dyDescent="0.4">
      <c r="A48" s="10" t="s">
        <v>3</v>
      </c>
      <c r="B48" s="10">
        <v>4</v>
      </c>
    </row>
    <row r="49" spans="1:2" x14ac:dyDescent="0.4">
      <c r="A49" s="10" t="s">
        <v>3</v>
      </c>
      <c r="B49" s="10">
        <v>5</v>
      </c>
    </row>
    <row r="50" spans="1:2" x14ac:dyDescent="0.4">
      <c r="A50" s="10" t="s">
        <v>3</v>
      </c>
      <c r="B50" s="10">
        <v>4</v>
      </c>
    </row>
    <row r="51" spans="1:2" x14ac:dyDescent="0.4">
      <c r="A51" s="10" t="s">
        <v>5</v>
      </c>
      <c r="B51" s="10">
        <v>9</v>
      </c>
    </row>
    <row r="52" spans="1:2" x14ac:dyDescent="0.4">
      <c r="A52" s="10" t="s">
        <v>5</v>
      </c>
      <c r="B52" s="10">
        <v>4</v>
      </c>
    </row>
    <row r="53" spans="1:2" x14ac:dyDescent="0.4">
      <c r="A53" s="10" t="s">
        <v>5</v>
      </c>
      <c r="B53" s="10">
        <v>5</v>
      </c>
    </row>
    <row r="54" spans="1:2" x14ac:dyDescent="0.4">
      <c r="A54" s="10" t="s">
        <v>5</v>
      </c>
      <c r="B54" s="10">
        <v>5</v>
      </c>
    </row>
    <row r="55" spans="1:2" x14ac:dyDescent="0.4">
      <c r="A55" s="10" t="s">
        <v>5</v>
      </c>
      <c r="B55" s="10">
        <v>9</v>
      </c>
    </row>
    <row r="56" spans="1:2" x14ac:dyDescent="0.4">
      <c r="A56" s="10" t="s">
        <v>5</v>
      </c>
      <c r="B56" s="10">
        <v>10</v>
      </c>
    </row>
    <row r="57" spans="1:2" x14ac:dyDescent="0.4">
      <c r="A57" s="10" t="s">
        <v>5</v>
      </c>
      <c r="B57" s="10">
        <v>8</v>
      </c>
    </row>
    <row r="58" spans="1:2" x14ac:dyDescent="0.4">
      <c r="A58" s="10" t="s">
        <v>5</v>
      </c>
      <c r="B58" s="10">
        <v>5</v>
      </c>
    </row>
    <row r="59" spans="1:2" x14ac:dyDescent="0.4">
      <c r="A59" s="10" t="s">
        <v>7</v>
      </c>
      <c r="B59" s="10">
        <v>2</v>
      </c>
    </row>
    <row r="60" spans="1:2" x14ac:dyDescent="0.4">
      <c r="A60" s="10" t="s">
        <v>7</v>
      </c>
      <c r="B60" s="10">
        <v>8</v>
      </c>
    </row>
    <row r="61" spans="1:2" x14ac:dyDescent="0.4">
      <c r="A61" s="10"/>
      <c r="B61" s="10"/>
    </row>
  </sheetData>
  <mergeCells count="10">
    <mergeCell ref="A33:B33"/>
    <mergeCell ref="A34:A35"/>
    <mergeCell ref="B34:B35"/>
    <mergeCell ref="A1:C1"/>
    <mergeCell ref="A3:B3"/>
    <mergeCell ref="C3:D3"/>
    <mergeCell ref="A4:A5"/>
    <mergeCell ref="B4:B5"/>
    <mergeCell ref="C4:C5"/>
    <mergeCell ref="D4:D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pane ySplit="5" topLeftCell="A6" activePane="bottomLeft" state="frozen"/>
      <selection pane="bottomLeft" activeCell="A2" sqref="A2"/>
    </sheetView>
  </sheetViews>
  <sheetFormatPr defaultColWidth="8.84375" defaultRowHeight="14.6" x14ac:dyDescent="0.4"/>
  <cols>
    <col min="1" max="1" width="27.69140625" customWidth="1"/>
    <col min="2" max="2" width="18.15234375" customWidth="1"/>
    <col min="3" max="3" width="12" style="1" customWidth="1"/>
    <col min="4" max="4" width="20" style="1" customWidth="1"/>
    <col min="5" max="6" width="18.3046875" customWidth="1"/>
    <col min="7" max="7" width="12" customWidth="1"/>
    <col min="8" max="8" width="20" customWidth="1"/>
  </cols>
  <sheetData>
    <row r="1" spans="1:8" x14ac:dyDescent="0.4">
      <c r="A1" s="14" t="s">
        <v>10</v>
      </c>
      <c r="B1" s="14"/>
      <c r="C1" s="14"/>
      <c r="D1" s="14"/>
      <c r="E1" s="14"/>
    </row>
    <row r="3" spans="1:8" s="3" customFormat="1" x14ac:dyDescent="0.4">
      <c r="A3" s="13" t="s">
        <v>8</v>
      </c>
      <c r="B3" s="13"/>
      <c r="E3" s="13" t="s">
        <v>9</v>
      </c>
      <c r="F3" s="13"/>
    </row>
    <row r="4" spans="1:8" x14ac:dyDescent="0.4">
      <c r="A4" s="17" t="s">
        <v>0</v>
      </c>
      <c r="B4" s="19" t="s">
        <v>11</v>
      </c>
      <c r="E4" s="17" t="s">
        <v>0</v>
      </c>
      <c r="F4" s="18" t="s">
        <v>12</v>
      </c>
    </row>
    <row r="5" spans="1:8" x14ac:dyDescent="0.4">
      <c r="A5" s="17"/>
      <c r="B5" s="19"/>
      <c r="C5" s="1" t="s">
        <v>17</v>
      </c>
      <c r="D5" s="1" t="s">
        <v>18</v>
      </c>
      <c r="E5" s="17"/>
      <c r="F5" s="18"/>
      <c r="G5" t="s">
        <v>17</v>
      </c>
      <c r="H5" s="1" t="s">
        <v>18</v>
      </c>
    </row>
    <row r="6" spans="1:8" x14ac:dyDescent="0.4">
      <c r="A6" t="s">
        <v>1</v>
      </c>
      <c r="B6">
        <v>4</v>
      </c>
      <c r="C6" s="6">
        <f>B6-$B$33</f>
        <v>-3.12</v>
      </c>
      <c r="D6" s="1">
        <f t="shared" ref="D6:D30" si="0">C6*C6</f>
        <v>9.7344000000000008</v>
      </c>
      <c r="E6" t="s">
        <v>2</v>
      </c>
      <c r="F6">
        <v>8</v>
      </c>
      <c r="G6" s="6">
        <f>F6-$F$33</f>
        <v>2.5199999999999996</v>
      </c>
      <c r="H6">
        <f>G6*G6</f>
        <v>6.3503999999999978</v>
      </c>
    </row>
    <row r="7" spans="1:8" x14ac:dyDescent="0.4">
      <c r="A7" t="s">
        <v>1</v>
      </c>
      <c r="B7">
        <v>8</v>
      </c>
      <c r="C7" s="6">
        <f t="shared" ref="C7:C30" si="1">B7-$B$33</f>
        <v>0.87999999999999989</v>
      </c>
      <c r="D7" s="1">
        <f t="shared" si="0"/>
        <v>0.77439999999999987</v>
      </c>
      <c r="E7" t="s">
        <v>2</v>
      </c>
      <c r="F7">
        <v>4</v>
      </c>
      <c r="G7" s="6">
        <f t="shared" ref="G7:G30" si="2">F7-$F$33</f>
        <v>-1.4800000000000004</v>
      </c>
      <c r="H7" s="1">
        <f t="shared" ref="H7:H30" si="3">G7*G7</f>
        <v>2.1904000000000012</v>
      </c>
    </row>
    <row r="8" spans="1:8" x14ac:dyDescent="0.4">
      <c r="A8" t="s">
        <v>1</v>
      </c>
      <c r="B8">
        <v>11</v>
      </c>
      <c r="C8" s="6">
        <f t="shared" si="1"/>
        <v>3.88</v>
      </c>
      <c r="D8" s="1">
        <f t="shared" si="0"/>
        <v>15.054399999999999</v>
      </c>
      <c r="E8" t="s">
        <v>2</v>
      </c>
      <c r="F8">
        <v>2</v>
      </c>
      <c r="G8" s="6">
        <f t="shared" si="2"/>
        <v>-3.4800000000000004</v>
      </c>
      <c r="H8" s="1">
        <f t="shared" si="3"/>
        <v>12.110400000000004</v>
      </c>
    </row>
    <row r="9" spans="1:8" x14ac:dyDescent="0.4">
      <c r="A9" t="s">
        <v>1</v>
      </c>
      <c r="B9">
        <v>6</v>
      </c>
      <c r="C9" s="6">
        <f t="shared" si="1"/>
        <v>-1.1200000000000001</v>
      </c>
      <c r="D9" s="1">
        <f t="shared" si="0"/>
        <v>1.2544000000000002</v>
      </c>
      <c r="E9" t="s">
        <v>2</v>
      </c>
      <c r="F9">
        <v>5</v>
      </c>
      <c r="G9" s="6">
        <f t="shared" si="2"/>
        <v>-0.48000000000000043</v>
      </c>
      <c r="H9" s="1">
        <f t="shared" si="3"/>
        <v>0.23040000000000041</v>
      </c>
    </row>
    <row r="10" spans="1:8" x14ac:dyDescent="0.4">
      <c r="A10" t="s">
        <v>1</v>
      </c>
      <c r="B10">
        <v>5</v>
      </c>
      <c r="C10" s="6">
        <f t="shared" si="1"/>
        <v>-2.12</v>
      </c>
      <c r="D10" s="1">
        <f t="shared" si="0"/>
        <v>4.4944000000000006</v>
      </c>
      <c r="E10" t="s">
        <v>2</v>
      </c>
      <c r="F10">
        <v>4</v>
      </c>
      <c r="G10" s="6">
        <f t="shared" si="2"/>
        <v>-1.4800000000000004</v>
      </c>
      <c r="H10" s="1">
        <f t="shared" si="3"/>
        <v>2.1904000000000012</v>
      </c>
    </row>
    <row r="11" spans="1:8" x14ac:dyDescent="0.4">
      <c r="A11" t="s">
        <v>1</v>
      </c>
      <c r="B11">
        <v>6</v>
      </c>
      <c r="C11" s="6">
        <f t="shared" si="1"/>
        <v>-1.1200000000000001</v>
      </c>
      <c r="D11" s="1">
        <f t="shared" si="0"/>
        <v>1.2544000000000002</v>
      </c>
      <c r="E11" t="s">
        <v>2</v>
      </c>
      <c r="F11">
        <v>4</v>
      </c>
      <c r="G11" s="6">
        <f t="shared" si="2"/>
        <v>-1.4800000000000004</v>
      </c>
      <c r="H11" s="1">
        <f t="shared" si="3"/>
        <v>2.1904000000000012</v>
      </c>
    </row>
    <row r="12" spans="1:8" x14ac:dyDescent="0.4">
      <c r="A12" t="s">
        <v>1</v>
      </c>
      <c r="B12">
        <v>6</v>
      </c>
      <c r="C12" s="6">
        <f t="shared" si="1"/>
        <v>-1.1200000000000001</v>
      </c>
      <c r="D12" s="1">
        <f t="shared" si="0"/>
        <v>1.2544000000000002</v>
      </c>
      <c r="E12" t="s">
        <v>2</v>
      </c>
      <c r="F12">
        <v>6</v>
      </c>
      <c r="G12" s="6">
        <f t="shared" si="2"/>
        <v>0.51999999999999957</v>
      </c>
      <c r="H12" s="1">
        <f t="shared" si="3"/>
        <v>0.27039999999999953</v>
      </c>
    </row>
    <row r="13" spans="1:8" x14ac:dyDescent="0.4">
      <c r="A13" t="s">
        <v>1</v>
      </c>
      <c r="B13">
        <v>15</v>
      </c>
      <c r="C13" s="6">
        <f t="shared" si="1"/>
        <v>7.88</v>
      </c>
      <c r="D13" s="1">
        <f t="shared" si="0"/>
        <v>62.0944</v>
      </c>
      <c r="E13" t="s">
        <v>2</v>
      </c>
      <c r="F13">
        <v>7</v>
      </c>
      <c r="G13" s="6">
        <f t="shared" si="2"/>
        <v>1.5199999999999996</v>
      </c>
      <c r="H13" s="1">
        <f t="shared" si="3"/>
        <v>2.3103999999999987</v>
      </c>
    </row>
    <row r="14" spans="1:8" x14ac:dyDescent="0.4">
      <c r="A14" t="s">
        <v>1</v>
      </c>
      <c r="B14">
        <v>8</v>
      </c>
      <c r="C14" s="6">
        <f t="shared" si="1"/>
        <v>0.87999999999999989</v>
      </c>
      <c r="D14" s="1">
        <f t="shared" si="0"/>
        <v>0.77439999999999987</v>
      </c>
      <c r="E14" t="s">
        <v>2</v>
      </c>
      <c r="F14">
        <v>4</v>
      </c>
      <c r="G14" s="6">
        <f t="shared" si="2"/>
        <v>-1.4800000000000004</v>
      </c>
      <c r="H14" s="1">
        <f t="shared" si="3"/>
        <v>2.1904000000000012</v>
      </c>
    </row>
    <row r="15" spans="1:8" x14ac:dyDescent="0.4">
      <c r="A15" t="s">
        <v>1</v>
      </c>
      <c r="B15">
        <v>8</v>
      </c>
      <c r="C15" s="6">
        <f t="shared" si="1"/>
        <v>0.87999999999999989</v>
      </c>
      <c r="D15" s="1">
        <f t="shared" si="0"/>
        <v>0.77439999999999987</v>
      </c>
      <c r="E15" t="s">
        <v>3</v>
      </c>
      <c r="F15">
        <v>4</v>
      </c>
      <c r="G15" s="6">
        <f t="shared" si="2"/>
        <v>-1.4800000000000004</v>
      </c>
      <c r="H15" s="1">
        <f t="shared" si="3"/>
        <v>2.1904000000000012</v>
      </c>
    </row>
    <row r="16" spans="1:8" x14ac:dyDescent="0.4">
      <c r="A16" t="s">
        <v>1</v>
      </c>
      <c r="B16">
        <v>7</v>
      </c>
      <c r="C16" s="6">
        <f t="shared" si="1"/>
        <v>-0.12000000000000011</v>
      </c>
      <c r="D16" s="1">
        <f t="shared" si="0"/>
        <v>1.4400000000000026E-2</v>
      </c>
      <c r="E16" t="s">
        <v>3</v>
      </c>
      <c r="F16">
        <v>7</v>
      </c>
      <c r="G16" s="6">
        <f t="shared" si="2"/>
        <v>1.5199999999999996</v>
      </c>
      <c r="H16" s="1">
        <f t="shared" si="3"/>
        <v>2.3103999999999987</v>
      </c>
    </row>
    <row r="17" spans="1:8" x14ac:dyDescent="0.4">
      <c r="A17" t="s">
        <v>4</v>
      </c>
      <c r="B17">
        <v>15</v>
      </c>
      <c r="C17" s="6">
        <f t="shared" si="1"/>
        <v>7.88</v>
      </c>
      <c r="D17" s="1">
        <f t="shared" si="0"/>
        <v>62.0944</v>
      </c>
      <c r="E17" t="s">
        <v>3</v>
      </c>
      <c r="F17">
        <v>4</v>
      </c>
      <c r="G17" s="6">
        <f t="shared" si="2"/>
        <v>-1.4800000000000004</v>
      </c>
      <c r="H17" s="1">
        <f t="shared" si="3"/>
        <v>2.1904000000000012</v>
      </c>
    </row>
    <row r="18" spans="1:8" x14ac:dyDescent="0.4">
      <c r="A18" t="s">
        <v>4</v>
      </c>
      <c r="B18">
        <v>5</v>
      </c>
      <c r="C18" s="6">
        <f t="shared" si="1"/>
        <v>-2.12</v>
      </c>
      <c r="D18" s="1">
        <f t="shared" si="0"/>
        <v>4.4944000000000006</v>
      </c>
      <c r="E18" t="s">
        <v>3</v>
      </c>
      <c r="F18">
        <v>4</v>
      </c>
      <c r="G18" s="6">
        <f t="shared" si="2"/>
        <v>-1.4800000000000004</v>
      </c>
      <c r="H18" s="1">
        <f t="shared" si="3"/>
        <v>2.1904000000000012</v>
      </c>
    </row>
    <row r="19" spans="1:8" x14ac:dyDescent="0.4">
      <c r="A19" t="s">
        <v>4</v>
      </c>
      <c r="B19">
        <v>7</v>
      </c>
      <c r="C19" s="6">
        <f t="shared" si="1"/>
        <v>-0.12000000000000011</v>
      </c>
      <c r="D19" s="1">
        <f t="shared" si="0"/>
        <v>1.4400000000000026E-2</v>
      </c>
      <c r="E19" t="s">
        <v>3</v>
      </c>
      <c r="F19">
        <v>5</v>
      </c>
      <c r="G19" s="6">
        <f t="shared" si="2"/>
        <v>-0.48000000000000043</v>
      </c>
      <c r="H19" s="1">
        <f t="shared" si="3"/>
        <v>0.23040000000000041</v>
      </c>
    </row>
    <row r="20" spans="1:8" x14ac:dyDescent="0.4">
      <c r="A20" t="s">
        <v>4</v>
      </c>
      <c r="B20">
        <v>6</v>
      </c>
      <c r="C20" s="6">
        <f t="shared" si="1"/>
        <v>-1.1200000000000001</v>
      </c>
      <c r="D20" s="1">
        <f t="shared" si="0"/>
        <v>1.2544000000000002</v>
      </c>
      <c r="E20" t="s">
        <v>3</v>
      </c>
      <c r="F20">
        <v>4</v>
      </c>
      <c r="G20" s="6">
        <f t="shared" si="2"/>
        <v>-1.4800000000000004</v>
      </c>
      <c r="H20" s="1">
        <f t="shared" si="3"/>
        <v>2.1904000000000012</v>
      </c>
    </row>
    <row r="21" spans="1:8" x14ac:dyDescent="0.4">
      <c r="A21" t="s">
        <v>4</v>
      </c>
      <c r="B21">
        <v>3</v>
      </c>
      <c r="C21" s="6">
        <f t="shared" si="1"/>
        <v>-4.12</v>
      </c>
      <c r="D21" s="1">
        <f t="shared" si="0"/>
        <v>16.974399999999999</v>
      </c>
      <c r="E21" t="s">
        <v>5</v>
      </c>
      <c r="F21">
        <v>9</v>
      </c>
      <c r="G21" s="6">
        <f t="shared" si="2"/>
        <v>3.5199999999999996</v>
      </c>
      <c r="H21" s="1">
        <f t="shared" si="3"/>
        <v>12.390399999999998</v>
      </c>
    </row>
    <row r="22" spans="1:8" x14ac:dyDescent="0.4">
      <c r="A22" t="s">
        <v>4</v>
      </c>
      <c r="B22">
        <v>7</v>
      </c>
      <c r="C22" s="6">
        <f t="shared" si="1"/>
        <v>-0.12000000000000011</v>
      </c>
      <c r="D22" s="1">
        <f t="shared" si="0"/>
        <v>1.4400000000000026E-2</v>
      </c>
      <c r="E22" t="s">
        <v>5</v>
      </c>
      <c r="F22">
        <v>4</v>
      </c>
      <c r="G22" s="6">
        <f t="shared" si="2"/>
        <v>-1.4800000000000004</v>
      </c>
      <c r="H22" s="1">
        <f t="shared" si="3"/>
        <v>2.1904000000000012</v>
      </c>
    </row>
    <row r="23" spans="1:8" x14ac:dyDescent="0.4">
      <c r="A23" t="s">
        <v>6</v>
      </c>
      <c r="B23">
        <v>10</v>
      </c>
      <c r="C23" s="6">
        <f t="shared" si="1"/>
        <v>2.88</v>
      </c>
      <c r="D23" s="1">
        <f t="shared" si="0"/>
        <v>8.2943999999999996</v>
      </c>
      <c r="E23" t="s">
        <v>5</v>
      </c>
      <c r="F23">
        <v>5</v>
      </c>
      <c r="G23" s="6">
        <f t="shared" si="2"/>
        <v>-0.48000000000000043</v>
      </c>
      <c r="H23" s="1">
        <f t="shared" si="3"/>
        <v>0.23040000000000041</v>
      </c>
    </row>
    <row r="24" spans="1:8" x14ac:dyDescent="0.4">
      <c r="A24" t="s">
        <v>6</v>
      </c>
      <c r="B24">
        <v>6</v>
      </c>
      <c r="C24" s="6">
        <f t="shared" si="1"/>
        <v>-1.1200000000000001</v>
      </c>
      <c r="D24" s="1">
        <f t="shared" si="0"/>
        <v>1.2544000000000002</v>
      </c>
      <c r="E24" t="s">
        <v>5</v>
      </c>
      <c r="F24">
        <v>5</v>
      </c>
      <c r="G24" s="6">
        <f t="shared" si="2"/>
        <v>-0.48000000000000043</v>
      </c>
      <c r="H24" s="1">
        <f t="shared" si="3"/>
        <v>0.23040000000000041</v>
      </c>
    </row>
    <row r="25" spans="1:8" x14ac:dyDescent="0.4">
      <c r="A25" t="s">
        <v>6</v>
      </c>
      <c r="B25">
        <v>6</v>
      </c>
      <c r="C25" s="6">
        <f t="shared" si="1"/>
        <v>-1.1200000000000001</v>
      </c>
      <c r="D25" s="1">
        <f t="shared" si="0"/>
        <v>1.2544000000000002</v>
      </c>
      <c r="E25" t="s">
        <v>5</v>
      </c>
      <c r="F25">
        <v>9</v>
      </c>
      <c r="G25" s="6">
        <f t="shared" si="2"/>
        <v>3.5199999999999996</v>
      </c>
      <c r="H25" s="1">
        <f t="shared" si="3"/>
        <v>12.390399999999998</v>
      </c>
    </row>
    <row r="26" spans="1:8" x14ac:dyDescent="0.4">
      <c r="A26" t="s">
        <v>6</v>
      </c>
      <c r="B26">
        <v>5</v>
      </c>
      <c r="C26" s="6">
        <f t="shared" si="1"/>
        <v>-2.12</v>
      </c>
      <c r="D26" s="1">
        <f t="shared" si="0"/>
        <v>4.4944000000000006</v>
      </c>
      <c r="E26" t="s">
        <v>5</v>
      </c>
      <c r="F26">
        <v>10</v>
      </c>
      <c r="G26" s="6">
        <f t="shared" si="2"/>
        <v>4.5199999999999996</v>
      </c>
      <c r="H26" s="1">
        <f t="shared" si="3"/>
        <v>20.430399999999995</v>
      </c>
    </row>
    <row r="27" spans="1:8" x14ac:dyDescent="0.4">
      <c r="A27" t="s">
        <v>6</v>
      </c>
      <c r="B27">
        <v>6</v>
      </c>
      <c r="C27" s="6">
        <f t="shared" si="1"/>
        <v>-1.1200000000000001</v>
      </c>
      <c r="D27" s="1">
        <f t="shared" si="0"/>
        <v>1.2544000000000002</v>
      </c>
      <c r="E27" t="s">
        <v>5</v>
      </c>
      <c r="F27">
        <v>8</v>
      </c>
      <c r="G27" s="6">
        <f t="shared" si="2"/>
        <v>2.5199999999999996</v>
      </c>
      <c r="H27" s="1">
        <f t="shared" si="3"/>
        <v>6.3503999999999978</v>
      </c>
    </row>
    <row r="28" spans="1:8" x14ac:dyDescent="0.4">
      <c r="A28" t="s">
        <v>6</v>
      </c>
      <c r="B28">
        <v>5</v>
      </c>
      <c r="C28" s="6">
        <f t="shared" si="1"/>
        <v>-2.12</v>
      </c>
      <c r="D28" s="1">
        <f t="shared" si="0"/>
        <v>4.4944000000000006</v>
      </c>
      <c r="E28" t="s">
        <v>5</v>
      </c>
      <c r="F28">
        <v>5</v>
      </c>
      <c r="G28" s="6">
        <f t="shared" si="2"/>
        <v>-0.48000000000000043</v>
      </c>
      <c r="H28" s="1">
        <f t="shared" si="3"/>
        <v>0.23040000000000041</v>
      </c>
    </row>
    <row r="29" spans="1:8" x14ac:dyDescent="0.4">
      <c r="A29" t="s">
        <v>6</v>
      </c>
      <c r="B29">
        <v>6</v>
      </c>
      <c r="C29" s="6">
        <f t="shared" si="1"/>
        <v>-1.1200000000000001</v>
      </c>
      <c r="D29" s="1">
        <f t="shared" si="0"/>
        <v>1.2544000000000002</v>
      </c>
      <c r="E29" t="s">
        <v>7</v>
      </c>
      <c r="F29">
        <v>2</v>
      </c>
      <c r="G29" s="6">
        <f t="shared" si="2"/>
        <v>-3.4800000000000004</v>
      </c>
      <c r="H29" s="1">
        <f t="shared" si="3"/>
        <v>12.110400000000004</v>
      </c>
    </row>
    <row r="30" spans="1:8" x14ac:dyDescent="0.4">
      <c r="A30" t="s">
        <v>6</v>
      </c>
      <c r="B30">
        <v>7</v>
      </c>
      <c r="C30" s="6">
        <f t="shared" si="1"/>
        <v>-0.12000000000000011</v>
      </c>
      <c r="D30" s="1">
        <f t="shared" si="0"/>
        <v>1.4400000000000026E-2</v>
      </c>
      <c r="E30" t="s">
        <v>7</v>
      </c>
      <c r="F30">
        <v>8</v>
      </c>
      <c r="G30" s="6">
        <f t="shared" si="2"/>
        <v>2.5199999999999996</v>
      </c>
      <c r="H30" s="1">
        <f t="shared" si="3"/>
        <v>6.3503999999999978</v>
      </c>
    </row>
    <row r="32" spans="1:8" s="2" customFormat="1" x14ac:dyDescent="0.4">
      <c r="A32" s="2" t="s">
        <v>16</v>
      </c>
      <c r="B32" s="2">
        <f>MEDIAN(B6:B31)</f>
        <v>6</v>
      </c>
      <c r="E32" s="3" t="s">
        <v>16</v>
      </c>
      <c r="F32" s="2">
        <f>MEDIAN(F6:F31)</f>
        <v>5</v>
      </c>
    </row>
    <row r="33" spans="1:6" s="2" customFormat="1" x14ac:dyDescent="0.4">
      <c r="A33" s="2" t="s">
        <v>13</v>
      </c>
      <c r="B33" s="5">
        <f>AVERAGE(B6:B30)</f>
        <v>7.12</v>
      </c>
      <c r="E33" s="3" t="s">
        <v>13</v>
      </c>
      <c r="F33" s="5">
        <f>AVERAGE(F6:F30)</f>
        <v>5.48</v>
      </c>
    </row>
    <row r="34" spans="1:6" s="2" customFormat="1" x14ac:dyDescent="0.4">
      <c r="A34" s="2" t="s">
        <v>15</v>
      </c>
      <c r="B34" s="2">
        <f>COUNT(B6:B30)</f>
        <v>25</v>
      </c>
      <c r="E34" s="3" t="s">
        <v>15</v>
      </c>
      <c r="F34" s="2">
        <f>COUNT(F6:F30)</f>
        <v>25</v>
      </c>
    </row>
    <row r="35" spans="1:6" s="2" customFormat="1" x14ac:dyDescent="0.4">
      <c r="E35" s="3"/>
    </row>
    <row r="36" spans="1:6" s="2" customFormat="1" x14ac:dyDescent="0.4">
      <c r="A36" s="2" t="s">
        <v>19</v>
      </c>
      <c r="B36" s="2">
        <f>SUM(D6:D30)</f>
        <v>204.64000000000004</v>
      </c>
      <c r="E36" s="3" t="s">
        <v>19</v>
      </c>
      <c r="F36" s="2">
        <f>SUM(H6:H30)</f>
        <v>114.24000000000001</v>
      </c>
    </row>
    <row r="37" spans="1:6" s="2" customFormat="1" x14ac:dyDescent="0.4">
      <c r="A37" s="2" t="s">
        <v>20</v>
      </c>
      <c r="B37" s="2">
        <f>B34-1</f>
        <v>24</v>
      </c>
      <c r="E37" s="3" t="s">
        <v>20</v>
      </c>
      <c r="F37" s="2">
        <f>F34-1</f>
        <v>24</v>
      </c>
    </row>
    <row r="38" spans="1:6" x14ac:dyDescent="0.4">
      <c r="A38" s="2" t="s">
        <v>21</v>
      </c>
      <c r="B38" s="12">
        <f>B36/B37</f>
        <v>8.5266666666666691</v>
      </c>
      <c r="E38" s="3" t="s">
        <v>21</v>
      </c>
      <c r="F38" s="1">
        <f>F36/F37</f>
        <v>4.7600000000000007</v>
      </c>
    </row>
    <row r="39" spans="1:6" x14ac:dyDescent="0.4">
      <c r="A39" s="2" t="s">
        <v>14</v>
      </c>
      <c r="B39" s="12">
        <f>SQRT(B38)</f>
        <v>2.9200456617434374</v>
      </c>
      <c r="E39" s="3" t="s">
        <v>14</v>
      </c>
      <c r="F39" s="12">
        <f>SQRT(F38)</f>
        <v>2.1817424229271429</v>
      </c>
    </row>
    <row r="40" spans="1:6" x14ac:dyDescent="0.4">
      <c r="B40" s="12"/>
    </row>
    <row r="41" spans="1:6" x14ac:dyDescent="0.4">
      <c r="A41" s="3" t="s">
        <v>26</v>
      </c>
      <c r="B41" s="12">
        <f>_xlfn.VAR.S(B6:B30)</f>
        <v>8.5266666666666708</v>
      </c>
      <c r="E41" s="3" t="s">
        <v>26</v>
      </c>
      <c r="F41" s="1">
        <f>_xlfn.VAR.S(F6:F30)</f>
        <v>4.7600000000000007</v>
      </c>
    </row>
    <row r="42" spans="1:6" x14ac:dyDescent="0.4">
      <c r="A42" s="3" t="s">
        <v>27</v>
      </c>
      <c r="B42" s="12">
        <f>STDEV(B6:B30)</f>
        <v>2.9200456617434378</v>
      </c>
      <c r="E42" s="3" t="s">
        <v>27</v>
      </c>
      <c r="F42" s="12">
        <f>STDEV(F6:F30)</f>
        <v>2.1817424229271429</v>
      </c>
    </row>
  </sheetData>
  <mergeCells count="7">
    <mergeCell ref="A4:A5"/>
    <mergeCell ref="E4:E5"/>
    <mergeCell ref="A3:B3"/>
    <mergeCell ref="E3:F3"/>
    <mergeCell ref="A1:E1"/>
    <mergeCell ref="B4:B5"/>
    <mergeCell ref="F4:F5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I26" sqref="I26"/>
    </sheetView>
  </sheetViews>
  <sheetFormatPr defaultColWidth="8.84375" defaultRowHeight="14.6" x14ac:dyDescent="0.4"/>
  <cols>
    <col min="1" max="1" width="8.84375" style="4"/>
    <col min="2" max="2" width="17.69140625" customWidth="1"/>
    <col min="6" max="6" width="10.69140625" customWidth="1"/>
    <col min="8" max="8" width="8.84375" style="4"/>
  </cols>
  <sheetData>
    <row r="1" spans="2:9" s="11" customFormat="1" x14ac:dyDescent="0.4">
      <c r="B1" s="11" t="s">
        <v>22</v>
      </c>
      <c r="F1" s="11" t="s">
        <v>29</v>
      </c>
      <c r="G1" s="11" t="s">
        <v>28</v>
      </c>
      <c r="H1" s="11" t="s">
        <v>30</v>
      </c>
      <c r="I1" s="11" t="s">
        <v>8</v>
      </c>
    </row>
    <row r="2" spans="2:9" ht="28" customHeight="1" x14ac:dyDescent="0.4">
      <c r="B2" s="20" t="s">
        <v>11</v>
      </c>
      <c r="E2" s="10"/>
      <c r="F2" s="20" t="s">
        <v>11</v>
      </c>
      <c r="G2">
        <v>1</v>
      </c>
      <c r="H2" s="4">
        <v>0</v>
      </c>
      <c r="I2" s="8">
        <f>H2/25</f>
        <v>0</v>
      </c>
    </row>
    <row r="3" spans="2:9" x14ac:dyDescent="0.4">
      <c r="B3" s="20"/>
      <c r="E3" s="10"/>
      <c r="F3" s="20"/>
      <c r="G3" s="4">
        <v>2</v>
      </c>
      <c r="H3" s="4">
        <v>0</v>
      </c>
      <c r="I3" s="8">
        <f>H3/25</f>
        <v>0</v>
      </c>
    </row>
    <row r="4" spans="2:9" x14ac:dyDescent="0.4">
      <c r="B4" s="7">
        <v>4</v>
      </c>
      <c r="E4" s="10"/>
      <c r="F4" s="7">
        <v>3</v>
      </c>
      <c r="G4" s="4">
        <v>3</v>
      </c>
      <c r="H4" s="4">
        <v>1</v>
      </c>
      <c r="I4" s="4">
        <f>H4/25</f>
        <v>0.04</v>
      </c>
    </row>
    <row r="5" spans="2:9" x14ac:dyDescent="0.4">
      <c r="B5" s="7">
        <v>8</v>
      </c>
      <c r="E5" s="10"/>
      <c r="F5" s="7">
        <v>4</v>
      </c>
      <c r="G5" s="4">
        <v>4</v>
      </c>
      <c r="H5" s="4">
        <v>1</v>
      </c>
      <c r="I5" s="8">
        <f t="shared" ref="I5:I17" si="0">H5/25</f>
        <v>0.04</v>
      </c>
    </row>
    <row r="6" spans="2:9" x14ac:dyDescent="0.4">
      <c r="B6" s="7">
        <v>11</v>
      </c>
      <c r="E6" s="10"/>
      <c r="F6" s="7">
        <v>5</v>
      </c>
      <c r="G6" s="4">
        <v>5</v>
      </c>
      <c r="H6" s="4">
        <v>4</v>
      </c>
      <c r="I6" s="8">
        <f t="shared" si="0"/>
        <v>0.16</v>
      </c>
    </row>
    <row r="7" spans="2:9" x14ac:dyDescent="0.4">
      <c r="B7" s="7">
        <v>6</v>
      </c>
      <c r="E7" s="10"/>
      <c r="F7" s="7">
        <v>5</v>
      </c>
      <c r="G7" s="4">
        <v>6</v>
      </c>
      <c r="H7" s="4">
        <v>8</v>
      </c>
      <c r="I7" s="8">
        <f t="shared" si="0"/>
        <v>0.32</v>
      </c>
    </row>
    <row r="8" spans="2:9" x14ac:dyDescent="0.4">
      <c r="B8" s="7">
        <v>5</v>
      </c>
      <c r="E8" s="10"/>
      <c r="F8" s="7">
        <v>5</v>
      </c>
      <c r="G8" s="4">
        <v>7</v>
      </c>
      <c r="H8" s="4">
        <v>4</v>
      </c>
      <c r="I8" s="8">
        <f t="shared" si="0"/>
        <v>0.16</v>
      </c>
    </row>
    <row r="9" spans="2:9" x14ac:dyDescent="0.4">
      <c r="B9" s="7">
        <v>6</v>
      </c>
      <c r="E9" s="10"/>
      <c r="F9" s="7">
        <v>5</v>
      </c>
      <c r="G9" s="4">
        <v>8</v>
      </c>
      <c r="H9" s="4">
        <v>3</v>
      </c>
      <c r="I9" s="8">
        <f t="shared" si="0"/>
        <v>0.12</v>
      </c>
    </row>
    <row r="10" spans="2:9" x14ac:dyDescent="0.4">
      <c r="B10" s="7">
        <v>6</v>
      </c>
      <c r="E10" s="10"/>
      <c r="F10" s="7">
        <v>6</v>
      </c>
      <c r="G10" s="4">
        <v>9</v>
      </c>
      <c r="H10" s="4">
        <v>0</v>
      </c>
      <c r="I10" s="8">
        <f t="shared" si="0"/>
        <v>0</v>
      </c>
    </row>
    <row r="11" spans="2:9" x14ac:dyDescent="0.4">
      <c r="B11" s="7">
        <v>15</v>
      </c>
      <c r="E11" s="10"/>
      <c r="F11" s="7">
        <v>6</v>
      </c>
      <c r="G11" s="4">
        <v>10</v>
      </c>
      <c r="H11" s="4">
        <v>1</v>
      </c>
      <c r="I11" s="8">
        <f t="shared" si="0"/>
        <v>0.04</v>
      </c>
    </row>
    <row r="12" spans="2:9" x14ac:dyDescent="0.4">
      <c r="B12" s="7">
        <v>8</v>
      </c>
      <c r="E12" s="10"/>
      <c r="F12" s="7">
        <v>6</v>
      </c>
      <c r="G12" s="4">
        <v>11</v>
      </c>
      <c r="H12" s="4">
        <v>1</v>
      </c>
      <c r="I12" s="8">
        <f t="shared" si="0"/>
        <v>0.04</v>
      </c>
    </row>
    <row r="13" spans="2:9" x14ac:dyDescent="0.4">
      <c r="B13" s="7">
        <v>8</v>
      </c>
      <c r="E13" s="10"/>
      <c r="F13" s="7">
        <v>6</v>
      </c>
      <c r="G13" s="4">
        <v>12</v>
      </c>
      <c r="H13" s="4">
        <v>0</v>
      </c>
      <c r="I13" s="8">
        <f t="shared" si="0"/>
        <v>0</v>
      </c>
    </row>
    <row r="14" spans="2:9" x14ac:dyDescent="0.4">
      <c r="B14" s="7">
        <v>7</v>
      </c>
      <c r="E14" s="10"/>
      <c r="F14" s="7">
        <v>6</v>
      </c>
      <c r="G14" s="4">
        <v>13</v>
      </c>
      <c r="H14" s="4">
        <v>0</v>
      </c>
      <c r="I14" s="8">
        <f t="shared" si="0"/>
        <v>0</v>
      </c>
    </row>
    <row r="15" spans="2:9" x14ac:dyDescent="0.4">
      <c r="B15" s="7">
        <v>15</v>
      </c>
      <c r="E15" s="10"/>
      <c r="F15" s="7">
        <v>6</v>
      </c>
      <c r="G15" s="4">
        <v>14</v>
      </c>
      <c r="H15" s="4">
        <v>0</v>
      </c>
      <c r="I15" s="8">
        <f t="shared" si="0"/>
        <v>0</v>
      </c>
    </row>
    <row r="16" spans="2:9" x14ac:dyDescent="0.4">
      <c r="B16" s="7">
        <v>5</v>
      </c>
      <c r="E16" s="10"/>
      <c r="F16" s="7">
        <v>6</v>
      </c>
      <c r="G16" s="4">
        <v>15</v>
      </c>
      <c r="H16" s="4">
        <v>2</v>
      </c>
      <c r="I16" s="8">
        <f t="shared" si="0"/>
        <v>0.08</v>
      </c>
    </row>
    <row r="17" spans="1:9" x14ac:dyDescent="0.4">
      <c r="B17" s="7">
        <v>7</v>
      </c>
      <c r="E17" s="10"/>
      <c r="F17" s="7">
        <v>6</v>
      </c>
      <c r="G17" s="4">
        <v>16</v>
      </c>
      <c r="H17" s="4">
        <v>0</v>
      </c>
      <c r="I17" s="8">
        <f t="shared" si="0"/>
        <v>0</v>
      </c>
    </row>
    <row r="18" spans="1:9" x14ac:dyDescent="0.4">
      <c r="B18" s="7">
        <v>6</v>
      </c>
      <c r="E18" s="10"/>
      <c r="F18" s="7">
        <v>7</v>
      </c>
      <c r="I18" s="4"/>
    </row>
    <row r="19" spans="1:9" x14ac:dyDescent="0.4">
      <c r="B19" s="7">
        <v>3</v>
      </c>
      <c r="F19" s="7">
        <v>7</v>
      </c>
    </row>
    <row r="20" spans="1:9" x14ac:dyDescent="0.4">
      <c r="B20" s="7">
        <v>7</v>
      </c>
      <c r="F20" s="7">
        <v>7</v>
      </c>
    </row>
    <row r="21" spans="1:9" x14ac:dyDescent="0.4">
      <c r="B21" s="7">
        <v>10</v>
      </c>
      <c r="F21" s="7">
        <v>7</v>
      </c>
    </row>
    <row r="22" spans="1:9" x14ac:dyDescent="0.4">
      <c r="B22" s="7">
        <v>6</v>
      </c>
      <c r="F22" s="7">
        <v>8</v>
      </c>
    </row>
    <row r="23" spans="1:9" x14ac:dyDescent="0.4">
      <c r="B23" s="7">
        <v>6</v>
      </c>
      <c r="F23" s="7">
        <v>8</v>
      </c>
    </row>
    <row r="24" spans="1:9" x14ac:dyDescent="0.4">
      <c r="B24" s="7">
        <v>5</v>
      </c>
      <c r="F24" s="7">
        <v>8</v>
      </c>
    </row>
    <row r="25" spans="1:9" x14ac:dyDescent="0.4">
      <c r="B25" s="7">
        <v>6</v>
      </c>
      <c r="F25" s="7">
        <v>10</v>
      </c>
    </row>
    <row r="26" spans="1:9" x14ac:dyDescent="0.4">
      <c r="B26" s="7">
        <v>5</v>
      </c>
      <c r="F26" s="7">
        <v>11</v>
      </c>
    </row>
    <row r="27" spans="1:9" x14ac:dyDescent="0.4">
      <c r="B27" s="7">
        <v>6</v>
      </c>
      <c r="F27" s="7">
        <v>15</v>
      </c>
    </row>
    <row r="28" spans="1:9" x14ac:dyDescent="0.4">
      <c r="B28" s="7">
        <v>7</v>
      </c>
      <c r="F28" s="7">
        <v>15</v>
      </c>
    </row>
    <row r="29" spans="1:9" x14ac:dyDescent="0.4">
      <c r="A29" s="9" t="s">
        <v>23</v>
      </c>
      <c r="B29">
        <f>MIN(B4:B28)</f>
        <v>3</v>
      </c>
    </row>
    <row r="30" spans="1:9" x14ac:dyDescent="0.4">
      <c r="A30" s="9" t="s">
        <v>24</v>
      </c>
      <c r="B30">
        <f>MAX(B4:B28)</f>
        <v>15</v>
      </c>
    </row>
    <row r="31" spans="1:9" x14ac:dyDescent="0.4">
      <c r="A31" s="9" t="s">
        <v>25</v>
      </c>
      <c r="B31">
        <f>COUNT(B4:B28)</f>
        <v>25</v>
      </c>
      <c r="G31" s="10"/>
      <c r="H31" s="10"/>
      <c r="I31" s="10"/>
    </row>
    <row r="32" spans="1:9" x14ac:dyDescent="0.4">
      <c r="A32" s="9"/>
      <c r="G32" s="10"/>
      <c r="H32" s="10"/>
      <c r="I32" s="10"/>
    </row>
    <row r="34" spans="2:9" x14ac:dyDescent="0.4">
      <c r="B34" s="3"/>
    </row>
    <row r="35" spans="2:9" x14ac:dyDescent="0.4">
      <c r="B35" s="9" t="s">
        <v>31</v>
      </c>
      <c r="F35" s="3" t="s">
        <v>29</v>
      </c>
      <c r="G35" s="3" t="s">
        <v>28</v>
      </c>
      <c r="H35" s="3" t="s">
        <v>30</v>
      </c>
      <c r="I35" s="3" t="s">
        <v>32</v>
      </c>
    </row>
    <row r="36" spans="2:9" ht="14.05" customHeight="1" x14ac:dyDescent="0.4">
      <c r="B36" s="20" t="s">
        <v>34</v>
      </c>
      <c r="F36" s="20" t="s">
        <v>11</v>
      </c>
      <c r="G36">
        <v>1</v>
      </c>
      <c r="H36" s="4">
        <v>0</v>
      </c>
      <c r="I36">
        <v>0</v>
      </c>
    </row>
    <row r="37" spans="2:9" x14ac:dyDescent="0.4">
      <c r="B37" s="20"/>
      <c r="F37" s="20"/>
      <c r="G37" s="4">
        <v>2</v>
      </c>
      <c r="H37" s="4">
        <v>2</v>
      </c>
      <c r="I37" s="4">
        <f t="shared" ref="I37:I45" si="1">H37/24</f>
        <v>8.3333333333333329E-2</v>
      </c>
    </row>
    <row r="38" spans="2:9" x14ac:dyDescent="0.4">
      <c r="B38" s="7">
        <v>8</v>
      </c>
      <c r="E38" s="7"/>
      <c r="G38" s="4">
        <v>3</v>
      </c>
      <c r="H38" s="4">
        <v>0</v>
      </c>
      <c r="I38" s="4">
        <f t="shared" si="1"/>
        <v>0</v>
      </c>
    </row>
    <row r="39" spans="2:9" x14ac:dyDescent="0.4">
      <c r="B39" s="7">
        <v>4</v>
      </c>
      <c r="E39" s="7"/>
      <c r="F39" s="7">
        <v>2</v>
      </c>
      <c r="G39" s="4">
        <v>4</v>
      </c>
      <c r="H39" s="4">
        <v>9</v>
      </c>
      <c r="I39" s="4">
        <f t="shared" si="1"/>
        <v>0.375</v>
      </c>
    </row>
    <row r="40" spans="2:9" x14ac:dyDescent="0.4">
      <c r="B40" s="7">
        <v>2</v>
      </c>
      <c r="E40" s="7"/>
      <c r="F40" s="7">
        <v>2</v>
      </c>
      <c r="G40" s="4">
        <v>5</v>
      </c>
      <c r="H40" s="4">
        <v>5</v>
      </c>
      <c r="I40" s="4">
        <f t="shared" si="1"/>
        <v>0.20833333333333334</v>
      </c>
    </row>
    <row r="41" spans="2:9" x14ac:dyDescent="0.4">
      <c r="B41" s="7">
        <v>5</v>
      </c>
      <c r="E41" s="7"/>
      <c r="F41" s="7">
        <v>4</v>
      </c>
      <c r="G41" s="4">
        <v>6</v>
      </c>
      <c r="H41" s="4">
        <v>1</v>
      </c>
      <c r="I41" s="4">
        <f t="shared" si="1"/>
        <v>4.1666666666666664E-2</v>
      </c>
    </row>
    <row r="42" spans="2:9" x14ac:dyDescent="0.4">
      <c r="B42" s="7">
        <v>4</v>
      </c>
      <c r="E42" s="7"/>
      <c r="F42" s="7">
        <v>4</v>
      </c>
      <c r="G42" s="4">
        <v>7</v>
      </c>
      <c r="H42" s="4">
        <v>2</v>
      </c>
      <c r="I42" s="4">
        <f t="shared" si="1"/>
        <v>8.3333333333333329E-2</v>
      </c>
    </row>
    <row r="43" spans="2:9" x14ac:dyDescent="0.4">
      <c r="B43" s="7">
        <v>4</v>
      </c>
      <c r="E43" s="7"/>
      <c r="F43" s="7">
        <v>4</v>
      </c>
      <c r="G43" s="4">
        <v>8</v>
      </c>
      <c r="H43" s="4">
        <v>3</v>
      </c>
      <c r="I43" s="4">
        <f t="shared" si="1"/>
        <v>0.125</v>
      </c>
    </row>
    <row r="44" spans="2:9" x14ac:dyDescent="0.4">
      <c r="B44" s="7">
        <v>6</v>
      </c>
      <c r="E44" s="7"/>
      <c r="F44" s="7">
        <v>4</v>
      </c>
      <c r="G44" s="4">
        <v>9</v>
      </c>
      <c r="H44" s="4">
        <v>2</v>
      </c>
      <c r="I44" s="4">
        <f t="shared" si="1"/>
        <v>8.3333333333333329E-2</v>
      </c>
    </row>
    <row r="45" spans="2:9" x14ac:dyDescent="0.4">
      <c r="B45" s="7">
        <v>7</v>
      </c>
      <c r="E45" s="7"/>
      <c r="F45" s="7">
        <v>4</v>
      </c>
      <c r="G45" s="4">
        <v>10</v>
      </c>
      <c r="H45" s="4">
        <v>1</v>
      </c>
      <c r="I45" s="4">
        <f t="shared" si="1"/>
        <v>4.1666666666666664E-2</v>
      </c>
    </row>
    <row r="46" spans="2:9" x14ac:dyDescent="0.4">
      <c r="B46" s="7">
        <v>4</v>
      </c>
      <c r="E46" s="7"/>
      <c r="F46" s="7">
        <v>4</v>
      </c>
    </row>
    <row r="47" spans="2:9" x14ac:dyDescent="0.4">
      <c r="B47" s="7">
        <v>4</v>
      </c>
      <c r="E47" s="7"/>
      <c r="F47" s="7">
        <v>4</v>
      </c>
    </row>
    <row r="48" spans="2:9" x14ac:dyDescent="0.4">
      <c r="B48" s="7">
        <v>7</v>
      </c>
      <c r="E48" s="7"/>
      <c r="F48" s="7">
        <v>4</v>
      </c>
    </row>
    <row r="49" spans="1:6" x14ac:dyDescent="0.4">
      <c r="B49" s="7">
        <v>4</v>
      </c>
      <c r="E49" s="7"/>
      <c r="F49" s="7">
        <v>4</v>
      </c>
    </row>
    <row r="50" spans="1:6" x14ac:dyDescent="0.4">
      <c r="B50" s="7">
        <v>4</v>
      </c>
      <c r="E50" s="7"/>
      <c r="F50" s="7">
        <v>5</v>
      </c>
    </row>
    <row r="51" spans="1:6" x14ac:dyDescent="0.4">
      <c r="B51" s="7">
        <v>5</v>
      </c>
      <c r="E51" s="7"/>
      <c r="F51" s="7">
        <v>5</v>
      </c>
    </row>
    <row r="52" spans="1:6" x14ac:dyDescent="0.4">
      <c r="B52" s="7">
        <v>4</v>
      </c>
      <c r="E52" s="7"/>
      <c r="F52" s="7">
        <v>5</v>
      </c>
    </row>
    <row r="53" spans="1:6" x14ac:dyDescent="0.4">
      <c r="B53" s="7">
        <v>9</v>
      </c>
      <c r="E53" s="7"/>
      <c r="F53" s="7">
        <v>5</v>
      </c>
    </row>
    <row r="54" spans="1:6" x14ac:dyDescent="0.4">
      <c r="B54" s="7">
        <v>4</v>
      </c>
      <c r="E54" s="7"/>
      <c r="F54" s="7">
        <v>5</v>
      </c>
    </row>
    <row r="55" spans="1:6" x14ac:dyDescent="0.4">
      <c r="B55" s="7">
        <v>5</v>
      </c>
      <c r="E55" s="7"/>
      <c r="F55" s="7">
        <v>6</v>
      </c>
    </row>
    <row r="56" spans="1:6" x14ac:dyDescent="0.4">
      <c r="B56" s="7">
        <v>5</v>
      </c>
      <c r="E56" s="7"/>
      <c r="F56" s="7">
        <v>7</v>
      </c>
    </row>
    <row r="57" spans="1:6" x14ac:dyDescent="0.4">
      <c r="B57" s="7">
        <v>9</v>
      </c>
      <c r="E57" s="7"/>
      <c r="F57" s="7">
        <v>7</v>
      </c>
    </row>
    <row r="58" spans="1:6" x14ac:dyDescent="0.4">
      <c r="B58" s="7">
        <v>10</v>
      </c>
      <c r="E58" s="7"/>
      <c r="F58" s="7">
        <v>8</v>
      </c>
    </row>
    <row r="59" spans="1:6" x14ac:dyDescent="0.4">
      <c r="B59" s="7">
        <v>8</v>
      </c>
      <c r="E59" s="7"/>
      <c r="F59" s="7">
        <v>8</v>
      </c>
    </row>
    <row r="60" spans="1:6" x14ac:dyDescent="0.4">
      <c r="B60" s="7">
        <v>5</v>
      </c>
      <c r="E60" s="7"/>
      <c r="F60" s="7">
        <v>8</v>
      </c>
    </row>
    <row r="61" spans="1:6" x14ac:dyDescent="0.4">
      <c r="B61" s="7">
        <v>2</v>
      </c>
      <c r="E61" s="7"/>
      <c r="F61" s="7">
        <v>9</v>
      </c>
    </row>
    <row r="62" spans="1:6" x14ac:dyDescent="0.4">
      <c r="B62" s="7">
        <v>8</v>
      </c>
      <c r="F62" s="7">
        <v>9</v>
      </c>
    </row>
    <row r="63" spans="1:6" x14ac:dyDescent="0.4">
      <c r="F63" s="7">
        <v>10</v>
      </c>
    </row>
    <row r="64" spans="1:6" x14ac:dyDescent="0.4">
      <c r="A64" s="9" t="s">
        <v>23</v>
      </c>
      <c r="B64" s="4">
        <f>MIN(B38:B62)</f>
        <v>2</v>
      </c>
    </row>
    <row r="65" spans="1:2" x14ac:dyDescent="0.4">
      <c r="A65" s="9" t="s">
        <v>24</v>
      </c>
      <c r="B65" s="4">
        <f>MAX(B38:B62)</f>
        <v>10</v>
      </c>
    </row>
    <row r="66" spans="1:2" x14ac:dyDescent="0.4">
      <c r="A66" s="9" t="s">
        <v>25</v>
      </c>
      <c r="B66" s="4">
        <f>COUNT(B38:B62)</f>
        <v>25</v>
      </c>
    </row>
  </sheetData>
  <sortState ref="F38:F62">
    <sortCondition ref="F38"/>
  </sortState>
  <mergeCells count="4">
    <mergeCell ref="B2:B3"/>
    <mergeCell ref="F2:F3"/>
    <mergeCell ref="B36:B37"/>
    <mergeCell ref="F36:F37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 files</vt:lpstr>
      <vt:lpstr>Calculations</vt:lpstr>
      <vt:lpstr>Generating Histogram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Bonetta, Laura P</dc:creator>
  <cp:lastModifiedBy>Kristine Grayson</cp:lastModifiedBy>
  <dcterms:created xsi:type="dcterms:W3CDTF">2013-11-25T19:29:30Z</dcterms:created>
  <dcterms:modified xsi:type="dcterms:W3CDTF">2018-01-17T06:18:37Z</dcterms:modified>
</cp:coreProperties>
</file>