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va.brown\Dropbox (Wisconsin Lutheran College)\MathModeling\PullBackCars\PullbackCarsEXPO2022\PullBack2\data-submit\"/>
    </mc:Choice>
  </mc:AlternateContent>
  <bookViews>
    <workbookView xWindow="765" yWindow="765" windowWidth="27645" windowHeight="15375" activeTab="4"/>
  </bookViews>
  <sheets>
    <sheet name="Acceleration #1" sheetId="1" r:id="rId1"/>
    <sheet name="Acceleration #2" sheetId="2" r:id="rId2"/>
    <sheet name="Deceleration #1" sheetId="3" r:id="rId3"/>
    <sheet name="Model" sheetId="4" r:id="rId4"/>
    <sheet name="Prediction" sheetId="5" r:id="rId5"/>
  </sheets>
  <definedNames>
    <definedName name="solver_adj" localSheetId="0" hidden="1">'Acceleration #1'!$A$5,'Acceleration #1'!$A$7,'Acceleration #1'!$A$9</definedName>
    <definedName name="solver_adj" localSheetId="3" hidden="1">Model!$A$5,Model!$A$7,Model!$A$9</definedName>
    <definedName name="solver_cvg" localSheetId="0" hidden="1">0.0001</definedName>
    <definedName name="solver_cvg" localSheetId="3" hidden="1">0.0001</definedName>
    <definedName name="solver_drv" localSheetId="0" hidden="1">1</definedName>
    <definedName name="solver_drv" localSheetId="3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itr" localSheetId="0" hidden="1">2147483647</definedName>
    <definedName name="solver_itr" localSheetId="3" hidden="1">2147483647</definedName>
    <definedName name="solver_lhs1" localSheetId="0" hidden="1">'Acceleration #1'!$A$7</definedName>
    <definedName name="solver_lin" localSheetId="0" hidden="1">2</definedName>
    <definedName name="solver_lin" localSheetId="2" hidden="1">2</definedName>
    <definedName name="solver_lin" localSheetId="3" hidden="1">2</definedName>
    <definedName name="solver_mip" localSheetId="0" hidden="1">2147483647</definedName>
    <definedName name="solver_mip" localSheetId="3" hidden="1">2147483647</definedName>
    <definedName name="solver_mni" localSheetId="0" hidden="1">30</definedName>
    <definedName name="solver_mni" localSheetId="3" hidden="1">30</definedName>
    <definedName name="solver_mrt" localSheetId="0" hidden="1">0.075</definedName>
    <definedName name="solver_mrt" localSheetId="3" hidden="1">0.075</definedName>
    <definedName name="solver_msl" localSheetId="0" hidden="1">2</definedName>
    <definedName name="solver_msl" localSheetId="3" hidden="1">2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3" hidden="1">2147483647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opt" localSheetId="0" hidden="1">'Acceleration #1'!$A$11</definedName>
    <definedName name="solver_opt" localSheetId="2" hidden="1">'Deceleration #1'!$A$5</definedName>
    <definedName name="solver_opt" localSheetId="3" hidden="1">Model!$A$24</definedName>
    <definedName name="solver_pre" localSheetId="0" hidden="1">0.000001</definedName>
    <definedName name="solver_pre" localSheetId="3" hidden="1">0.000001</definedName>
    <definedName name="solver_rbv" localSheetId="0" hidden="1">1</definedName>
    <definedName name="solver_rbv" localSheetId="3" hidden="1">1</definedName>
    <definedName name="solver_rel1" localSheetId="0" hidden="1">2</definedName>
    <definedName name="solver_rhs1" localSheetId="0" hidden="1">'Acceleration #1'!$A$9</definedName>
    <definedName name="solver_rlx" localSheetId="0" hidden="1">2</definedName>
    <definedName name="solver_rlx" localSheetId="3" hidden="1">2</definedName>
    <definedName name="solver_rsd" localSheetId="0" hidden="1">0</definedName>
    <definedName name="solver_rsd" localSheetId="3" hidden="1">0</definedName>
    <definedName name="solver_scl" localSheetId="0" hidden="1">1</definedName>
    <definedName name="solver_scl" localSheetId="3" hidden="1">1</definedName>
    <definedName name="solver_sho" localSheetId="0" hidden="1">2</definedName>
    <definedName name="solver_sho" localSheetId="3" hidden="1">2</definedName>
    <definedName name="solver_ssz" localSheetId="0" hidden="1">100</definedName>
    <definedName name="solver_ssz" localSheetId="3" hidden="1">100</definedName>
    <definedName name="solver_tim" localSheetId="0" hidden="1">2147483647</definedName>
    <definedName name="solver_tim" localSheetId="3" hidden="1">2147483647</definedName>
    <definedName name="solver_tol" localSheetId="0" hidden="1">0.01</definedName>
    <definedName name="solver_tol" localSheetId="3" hidden="1">0.01</definedName>
    <definedName name="solver_typ" localSheetId="0" hidden="1">2</definedName>
    <definedName name="solver_typ" localSheetId="2" hidden="1">1</definedName>
    <definedName name="solver_typ" localSheetId="3" hidden="1">2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er" localSheetId="0" hidden="1">2</definedName>
    <definedName name="solver_ver" localSheetId="2" hidden="1">2</definedName>
    <definedName name="solver_ver" localSheetId="3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A9" i="5"/>
  <c r="A7" i="5"/>
  <c r="A9" i="2"/>
  <c r="A7" i="2"/>
  <c r="A5" i="2"/>
  <c r="A9" i="1"/>
  <c r="A7" i="1"/>
  <c r="A5" i="1"/>
  <c r="H13" i="2"/>
  <c r="H14" i="2"/>
  <c r="D14" i="2"/>
  <c r="H14" i="1"/>
  <c r="H11" i="1"/>
  <c r="H12" i="1"/>
  <c r="H13" i="1"/>
  <c r="D14" i="1"/>
  <c r="D13" i="1"/>
  <c r="D12" i="1"/>
  <c r="D4" i="2"/>
  <c r="D5" i="2"/>
  <c r="H4" i="2" s="1"/>
  <c r="D6" i="2"/>
  <c r="D7" i="2"/>
  <c r="H6" i="2" s="1"/>
  <c r="D8" i="2"/>
  <c r="H7" i="2" s="1"/>
  <c r="D9" i="2"/>
  <c r="H8" i="2" s="1"/>
  <c r="D10" i="2"/>
  <c r="D11" i="2"/>
  <c r="D12" i="2"/>
  <c r="D13" i="2"/>
  <c r="D3" i="2"/>
  <c r="D4" i="1"/>
  <c r="H3" i="1" s="1"/>
  <c r="D5" i="1"/>
  <c r="H4" i="1" s="1"/>
  <c r="D6" i="1"/>
  <c r="D7" i="1"/>
  <c r="H6" i="1" s="1"/>
  <c r="D8" i="1"/>
  <c r="D9" i="1"/>
  <c r="D10" i="1"/>
  <c r="D11" i="1"/>
  <c r="D3" i="1"/>
  <c r="H3" i="2"/>
  <c r="H15" i="3"/>
  <c r="H5" i="3"/>
  <c r="H6" i="3"/>
  <c r="H7" i="3"/>
  <c r="H8" i="3"/>
  <c r="H9" i="3"/>
  <c r="H10" i="3"/>
  <c r="H11" i="3"/>
  <c r="H12" i="3"/>
  <c r="H13" i="3"/>
  <c r="H14" i="3"/>
  <c r="H4" i="3"/>
  <c r="H3" i="3"/>
  <c r="H12" i="2" l="1"/>
  <c r="H11" i="2"/>
  <c r="H9" i="2"/>
  <c r="H5" i="2"/>
  <c r="H10" i="1"/>
  <c r="H8" i="1"/>
  <c r="H7" i="1"/>
  <c r="H5" i="1"/>
  <c r="H10" i="2"/>
  <c r="H9" i="1"/>
  <c r="A9" i="3"/>
  <c r="F5" i="3" s="1"/>
  <c r="G5" i="3" s="1"/>
  <c r="A7" i="3"/>
  <c r="F15" i="3" l="1"/>
  <c r="G15" i="3" s="1"/>
  <c r="F11" i="3"/>
  <c r="G11" i="3" s="1"/>
  <c r="F7" i="3"/>
  <c r="G7" i="3" s="1"/>
  <c r="F4" i="3"/>
  <c r="G4" i="3" s="1"/>
  <c r="F14" i="3"/>
  <c r="G14" i="3" s="1"/>
  <c r="F10" i="3"/>
  <c r="G10" i="3" s="1"/>
  <c r="F6" i="3"/>
  <c r="G6" i="3" s="1"/>
  <c r="F12" i="3"/>
  <c r="G12" i="3" s="1"/>
  <c r="F8" i="3"/>
  <c r="G8" i="3" s="1"/>
  <c r="F13" i="3"/>
  <c r="G13" i="3" s="1"/>
  <c r="F9" i="3"/>
  <c r="G9" i="3" s="1"/>
  <c r="F3" i="3"/>
  <c r="G3" i="3" s="1"/>
  <c r="D96" i="4"/>
  <c r="A15" i="4" s="1"/>
  <c r="E96" i="4"/>
  <c r="A17" i="4" s="1"/>
  <c r="A21" i="4" s="1"/>
  <c r="E946" i="4" s="1"/>
  <c r="F4" i="1"/>
  <c r="G4" i="1" s="1"/>
  <c r="E8" i="4"/>
  <c r="E70" i="4"/>
  <c r="E95" i="4"/>
  <c r="E15" i="4"/>
  <c r="D27" i="4"/>
  <c r="D42" i="4"/>
  <c r="E79" i="4"/>
  <c r="E52" i="4"/>
  <c r="E56" i="4"/>
  <c r="E53" i="4"/>
  <c r="E64" i="4"/>
  <c r="E63" i="4"/>
  <c r="D66" i="4"/>
  <c r="D60" i="4"/>
  <c r="D51" i="4"/>
  <c r="D74" i="4"/>
  <c r="D61" i="4"/>
  <c r="D84" i="4"/>
  <c r="D92" i="4"/>
  <c r="D15" i="4"/>
  <c r="E80" i="4"/>
  <c r="D57" i="4"/>
  <c r="E36" i="4"/>
  <c r="E13" i="4"/>
  <c r="E65" i="4"/>
  <c r="E88" i="4"/>
  <c r="E49" i="4"/>
  <c r="E87" i="4"/>
  <c r="D64" i="4"/>
  <c r="D85" i="4"/>
  <c r="D89" i="4"/>
  <c r="D56" i="4"/>
  <c r="D67" i="4"/>
  <c r="D44" i="4"/>
  <c r="D91" i="4"/>
  <c r="D10" i="4"/>
  <c r="D11" i="4"/>
  <c r="E20" i="4"/>
  <c r="E29" i="4"/>
  <c r="E33" i="4"/>
  <c r="E43" i="4"/>
  <c r="D69" i="4"/>
  <c r="D77" i="4"/>
  <c r="E91" i="4"/>
  <c r="D93" i="4"/>
  <c r="D2" i="4"/>
  <c r="D39" i="4"/>
  <c r="E66" i="4"/>
  <c r="D53" i="4"/>
  <c r="D87" i="4"/>
  <c r="E19" i="4"/>
  <c r="E25" i="4"/>
  <c r="D40" i="4"/>
  <c r="E21" i="4"/>
  <c r="D12" i="4"/>
  <c r="E7" i="4"/>
  <c r="E89" i="4"/>
  <c r="D54" i="4"/>
  <c r="E10" i="4"/>
  <c r="D30" i="4"/>
  <c r="E86" i="4"/>
  <c r="D45" i="4"/>
  <c r="D13" i="4"/>
  <c r="E28" i="4"/>
  <c r="E42" i="4"/>
  <c r="E74" i="4"/>
  <c r="D62" i="4"/>
  <c r="D5" i="4"/>
  <c r="D6" i="4"/>
  <c r="E2" i="4"/>
  <c r="E67" i="4"/>
  <c r="D17" i="4"/>
  <c r="D36" i="4"/>
  <c r="D41" i="4"/>
  <c r="D88" i="4"/>
  <c r="D23" i="4"/>
  <c r="D19" i="4"/>
  <c r="D35" i="4"/>
  <c r="E54" i="4"/>
  <c r="D46" i="4"/>
  <c r="G20" i="4"/>
  <c r="D24" i="4"/>
  <c r="D3" i="4"/>
  <c r="E6" i="4"/>
  <c r="D7" i="4"/>
  <c r="D20" i="4"/>
  <c r="E30" i="4"/>
  <c r="D28" i="4"/>
  <c r="D31" i="4"/>
  <c r="E38" i="4"/>
  <c r="E48" i="4"/>
  <c r="E82" i="4"/>
  <c r="E55" i="4"/>
  <c r="E61" i="4"/>
  <c r="E57" i="4"/>
  <c r="E72" i="4"/>
  <c r="D78" i="4"/>
  <c r="D47" i="4"/>
  <c r="D55" i="4"/>
  <c r="D68" i="4"/>
  <c r="D82" i="4"/>
  <c r="D79" i="4"/>
  <c r="E94" i="4"/>
  <c r="D94" i="4"/>
  <c r="E16" i="4"/>
  <c r="D32" i="4"/>
  <c r="E51" i="4"/>
  <c r="E37" i="4"/>
  <c r="E27" i="4"/>
  <c r="E60" i="4"/>
  <c r="E11" i="4"/>
  <c r="E12" i="4"/>
  <c r="D26" i="4"/>
  <c r="E73" i="4"/>
  <c r="D71" i="4"/>
  <c r="E9" i="4"/>
  <c r="E32" i="4"/>
  <c r="E59" i="4"/>
  <c r="E76" i="4"/>
  <c r="D70" i="4"/>
  <c r="D63" i="4"/>
  <c r="D95" i="4"/>
  <c r="E22" i="4"/>
  <c r="D21" i="4"/>
  <c r="E5" i="4"/>
  <c r="D22" i="4"/>
  <c r="D14" i="4"/>
  <c r="E18" i="4"/>
  <c r="D9" i="4"/>
  <c r="E35" i="4"/>
  <c r="D34" i="4"/>
  <c r="D37" i="4"/>
  <c r="D38" i="4"/>
  <c r="E77" i="4"/>
  <c r="E45" i="4"/>
  <c r="E69" i="4"/>
  <c r="E84" i="4"/>
  <c r="E75" i="4"/>
  <c r="E50" i="4"/>
  <c r="D81" i="4"/>
  <c r="D80" i="4"/>
  <c r="D65" i="4"/>
  <c r="D75" i="4"/>
  <c r="D76" i="4"/>
  <c r="D72" i="4"/>
  <c r="E92" i="4"/>
  <c r="D16" i="4"/>
  <c r="E71" i="4"/>
  <c r="D50" i="4"/>
  <c r="D83" i="4"/>
  <c r="E17" i="4"/>
  <c r="D33" i="4"/>
  <c r="E4" i="4"/>
  <c r="E39" i="4"/>
  <c r="E85" i="4"/>
  <c r="E26" i="4"/>
  <c r="E81" i="4"/>
  <c r="E90" i="4"/>
  <c r="D59" i="4"/>
  <c r="D4" i="4"/>
  <c r="E14" i="4"/>
  <c r="E31" i="4"/>
  <c r="E47" i="4"/>
  <c r="E68" i="4"/>
  <c r="D90" i="4"/>
  <c r="D49" i="4"/>
  <c r="D18" i="4"/>
  <c r="D25" i="4"/>
  <c r="E24" i="4"/>
  <c r="E23" i="4"/>
  <c r="D8" i="4"/>
  <c r="E3" i="4"/>
  <c r="E34" i="4"/>
  <c r="E40" i="4"/>
  <c r="D29" i="4"/>
  <c r="E41" i="4"/>
  <c r="E78" i="4"/>
  <c r="E58" i="4"/>
  <c r="E62" i="4"/>
  <c r="E83" i="4"/>
  <c r="E44" i="4"/>
  <c r="E46" i="4"/>
  <c r="D52" i="4"/>
  <c r="D58" i="4"/>
  <c r="D73" i="4"/>
  <c r="D86" i="4"/>
  <c r="D48" i="4"/>
  <c r="D43" i="4"/>
  <c r="E93" i="4"/>
  <c r="F10" i="1"/>
  <c r="G10" i="1" s="1"/>
  <c r="F9" i="1"/>
  <c r="G9" i="1" s="1"/>
  <c r="F12" i="1"/>
  <c r="G12" i="1" s="1"/>
  <c r="F7" i="1"/>
  <c r="G7" i="1" s="1"/>
  <c r="F14" i="1"/>
  <c r="G14" i="1" s="1"/>
  <c r="A11" i="3" l="1"/>
  <c r="E949" i="4"/>
  <c r="E192" i="4"/>
  <c r="E279" i="4"/>
  <c r="E521" i="4"/>
  <c r="E839" i="4"/>
  <c r="E622" i="4"/>
  <c r="E141" i="4"/>
  <c r="E481" i="4"/>
  <c r="E656" i="4"/>
  <c r="E112" i="4"/>
  <c r="E699" i="4"/>
  <c r="E587" i="4"/>
  <c r="E747" i="4"/>
  <c r="E489" i="4"/>
  <c r="E369" i="4"/>
  <c r="E271" i="4"/>
  <c r="E829" i="4"/>
  <c r="E930" i="4"/>
  <c r="E240" i="4"/>
  <c r="E173" i="4"/>
  <c r="E291" i="4"/>
  <c r="E721" i="4"/>
  <c r="E538" i="4"/>
  <c r="E638" i="4"/>
  <c r="E368" i="4"/>
  <c r="E564" i="4"/>
  <c r="E331" i="4"/>
  <c r="E953" i="4"/>
  <c r="E256" i="4"/>
  <c r="E655" i="4"/>
  <c r="E528" i="4"/>
  <c r="E529" i="4"/>
  <c r="E266" i="4"/>
  <c r="E692" i="4"/>
  <c r="E796" i="4"/>
  <c r="E245" i="4"/>
  <c r="E740" i="4"/>
  <c r="E407" i="4"/>
  <c r="E611" i="4"/>
  <c r="E241" i="4"/>
  <c r="E973" i="4"/>
  <c r="E607" i="4"/>
  <c r="E210" i="4"/>
  <c r="E756" i="4"/>
  <c r="E978" i="4"/>
  <c r="E798" i="4"/>
  <c r="E474" i="4"/>
  <c r="E752" i="4"/>
  <c r="E459" i="4"/>
  <c r="E824" i="4"/>
  <c r="E536" i="4"/>
  <c r="E552" i="4"/>
  <c r="E674" i="4"/>
  <c r="E397" i="4"/>
  <c r="E260" i="4"/>
  <c r="E384" i="4"/>
  <c r="E615" i="4"/>
  <c r="E233" i="4"/>
  <c r="E203" i="4"/>
  <c r="E979" i="4"/>
  <c r="E526" i="4"/>
  <c r="E419" i="4"/>
  <c r="E175" i="4"/>
  <c r="E464" i="4"/>
  <c r="E998" i="4"/>
  <c r="E315" i="4"/>
  <c r="E288" i="4"/>
  <c r="E128" i="4"/>
  <c r="E477" i="4"/>
  <c r="E535" i="4"/>
  <c r="E683" i="4"/>
  <c r="E648" i="4"/>
  <c r="E380" i="4"/>
  <c r="E650" i="4"/>
  <c r="E214" i="4"/>
  <c r="E390" i="4"/>
  <c r="E893" i="4"/>
  <c r="E321" i="4"/>
  <c r="E439" i="4"/>
  <c r="E935" i="4"/>
  <c r="E883" i="4"/>
  <c r="E788" i="4"/>
  <c r="E781" i="4"/>
  <c r="E651" i="4"/>
  <c r="E488" i="4"/>
  <c r="E169" i="4"/>
  <c r="E312" i="4"/>
  <c r="E888" i="4"/>
  <c r="E981" i="4"/>
  <c r="E476" i="4"/>
  <c r="E689" i="4"/>
  <c r="E713" i="4"/>
  <c r="E491" i="4"/>
  <c r="E257" i="4"/>
  <c r="E881" i="4"/>
  <c r="E613" i="4"/>
  <c r="E664" i="4"/>
  <c r="E409" i="4"/>
  <c r="E639" i="4"/>
  <c r="E297" i="4"/>
  <c r="E704" i="4"/>
  <c r="E592" i="4"/>
  <c r="E920" i="4"/>
  <c r="E817" i="4"/>
  <c r="E540" i="4"/>
  <c r="E731" i="4"/>
  <c r="E473" i="4"/>
  <c r="E633" i="4"/>
  <c r="E748" i="4"/>
  <c r="E846" i="4"/>
  <c r="E865" i="4"/>
  <c r="E358" i="4"/>
  <c r="E918" i="4"/>
  <c r="E913" i="4"/>
  <c r="E191" i="4"/>
  <c r="E440" i="4"/>
  <c r="E762" i="4"/>
  <c r="E371" i="4"/>
  <c r="E809" i="4"/>
  <c r="E975" i="4"/>
  <c r="E325" i="4"/>
  <c r="E785" i="4"/>
  <c r="E878" i="4"/>
  <c r="E763" i="4"/>
  <c r="E727" i="4"/>
  <c r="E876" i="4"/>
  <c r="E842" i="4"/>
  <c r="E559" i="4"/>
  <c r="E181" i="4"/>
  <c r="E730" i="4"/>
  <c r="E963" i="4"/>
  <c r="E581" i="4"/>
  <c r="E764" i="4"/>
  <c r="E178" i="4"/>
  <c r="E546" i="4"/>
  <c r="E471" i="4"/>
  <c r="E871" i="4"/>
  <c r="E572" i="4"/>
  <c r="E131" i="4"/>
  <c r="E816" i="4"/>
  <c r="E436" i="4"/>
  <c r="E496" i="4"/>
  <c r="E330" i="4"/>
  <c r="E165" i="4"/>
  <c r="E235" i="4"/>
  <c r="E697" i="4"/>
  <c r="E543" i="4"/>
  <c r="E911" i="4"/>
  <c r="E505" i="4"/>
  <c r="E133" i="4"/>
  <c r="E215" i="4"/>
  <c r="E354" i="4"/>
  <c r="E494" i="4"/>
  <c r="E412" i="4"/>
  <c r="E262" i="4"/>
  <c r="E985" i="4"/>
  <c r="E394" i="4"/>
  <c r="E209" i="4"/>
  <c r="E660" i="4"/>
  <c r="E385" i="4"/>
  <c r="E183" i="4"/>
  <c r="E609" i="4"/>
  <c r="E708" i="4"/>
  <c r="E750" i="4"/>
  <c r="E733" i="4"/>
  <c r="E767" i="4"/>
  <c r="E637" i="4"/>
  <c r="E468" i="4"/>
  <c r="E318" i="4"/>
  <c r="E340" i="4"/>
  <c r="E194" i="4"/>
  <c r="E579" i="4"/>
  <c r="E549" i="4"/>
  <c r="E586" i="4"/>
  <c r="E224" i="4"/>
  <c r="E739" i="4"/>
  <c r="E289" i="4"/>
  <c r="E668" i="4"/>
  <c r="E378" i="4"/>
  <c r="E467" i="4"/>
  <c r="E800" i="4"/>
  <c r="E200" i="4"/>
  <c r="E103" i="4"/>
  <c r="E928" i="4"/>
  <c r="E507" i="4"/>
  <c r="E804" i="4"/>
  <c r="E106" i="4"/>
  <c r="E332" i="4"/>
  <c r="E802" i="4"/>
  <c r="E455" i="4"/>
  <c r="E712" i="4"/>
  <c r="E951" i="4"/>
  <c r="E761" i="4"/>
  <c r="E493" i="4"/>
  <c r="E302" i="4"/>
  <c r="E980" i="4"/>
  <c r="E702" i="4"/>
  <c r="E110" i="4"/>
  <c r="E298" i="4"/>
  <c r="E758" i="4"/>
  <c r="E324" i="4"/>
  <c r="E560" i="4"/>
  <c r="E295" i="4"/>
  <c r="E703" i="4"/>
  <c r="E388" i="4"/>
  <c r="E447" i="4"/>
  <c r="E583" i="4"/>
  <c r="E906" i="4"/>
  <c r="E856" i="4"/>
  <c r="E605" i="4"/>
  <c r="E479" i="4"/>
  <c r="E339" i="4"/>
  <c r="E732" i="4"/>
  <c r="E932" i="4"/>
  <c r="E992" i="4"/>
  <c r="E105" i="4"/>
  <c r="E283" i="4"/>
  <c r="E511" i="4"/>
  <c r="E808" i="4"/>
  <c r="E231" i="4"/>
  <c r="E129" i="4"/>
  <c r="E545" i="4"/>
  <c r="E819" i="4"/>
  <c r="E158" i="4"/>
  <c r="E480" i="4"/>
  <c r="E472" i="4"/>
  <c r="E598" i="4"/>
  <c r="E977" i="4"/>
  <c r="E810" i="4"/>
  <c r="E466" i="4"/>
  <c r="E152" i="4"/>
  <c r="E551" i="4"/>
  <c r="E914" i="4"/>
  <c r="E766" i="4"/>
  <c r="E858" i="4"/>
  <c r="E944" i="4"/>
  <c r="E277" i="4"/>
  <c r="E849" i="4"/>
  <c r="E565" i="4"/>
  <c r="E544" i="4"/>
  <c r="E738" i="4"/>
  <c r="E251" i="4"/>
  <c r="E516" i="4"/>
  <c r="E964" i="4"/>
  <c r="E934" i="4"/>
  <c r="E334" i="4"/>
  <c r="E356" i="4"/>
  <c r="E562" i="4"/>
  <c r="E864" i="4"/>
  <c r="E647" i="4"/>
  <c r="E338" i="4"/>
  <c r="E741" i="4"/>
  <c r="E265" i="4"/>
  <c r="E376" i="4"/>
  <c r="E155" i="4"/>
  <c r="E580" i="4"/>
  <c r="E665" i="4"/>
  <c r="E870" i="4"/>
  <c r="E520" i="4"/>
  <c r="E389" i="4"/>
  <c r="E554" i="4"/>
  <c r="E188" i="4"/>
  <c r="E672" i="4"/>
  <c r="E774" i="4"/>
  <c r="E300" i="4"/>
  <c r="E490" i="4"/>
  <c r="E463" i="4"/>
  <c r="E111" i="4"/>
  <c r="E144" i="4"/>
  <c r="E577" i="4"/>
  <c r="E294" i="4"/>
  <c r="E218" i="4"/>
  <c r="E425" i="4"/>
  <c r="E541" i="4"/>
  <c r="E382" i="4"/>
  <c r="E221" i="4"/>
  <c r="E632" i="4"/>
  <c r="E854" i="4"/>
  <c r="E351" i="4"/>
  <c r="E372" i="4"/>
  <c r="E138" i="4"/>
  <c r="E326" i="4"/>
  <c r="E246" i="4"/>
  <c r="E320" i="4"/>
  <c r="E259" i="4"/>
  <c r="E364" i="4"/>
  <c r="E386" i="4"/>
  <c r="E782" i="4"/>
  <c r="E753" i="4"/>
  <c r="E316" i="4"/>
  <c r="E885" i="4"/>
  <c r="E875" i="4"/>
  <c r="E832" i="4"/>
  <c r="E417" i="4"/>
  <c r="E451" i="4"/>
  <c r="E454" i="4"/>
  <c r="E803" i="4"/>
  <c r="E359" i="4"/>
  <c r="E948" i="4"/>
  <c r="E150" i="4"/>
  <c r="E848" i="4"/>
  <c r="E542" i="4"/>
  <c r="E606" i="4"/>
  <c r="E700" i="4"/>
  <c r="E725" i="4"/>
  <c r="E193" i="4"/>
  <c r="E160" i="4"/>
  <c r="E130" i="4"/>
  <c r="E500" i="4"/>
  <c r="E370" i="4"/>
  <c r="E896" i="4"/>
  <c r="E955" i="4"/>
  <c r="E719" i="4"/>
  <c r="E261" i="4"/>
  <c r="E676" i="4"/>
  <c r="E365" i="4"/>
  <c r="E442" i="4"/>
  <c r="E395" i="4"/>
  <c r="E161" i="4"/>
  <c r="E892" i="4"/>
  <c r="E286" i="4"/>
  <c r="E872" i="4"/>
  <c r="E874" i="4"/>
  <c r="E162" i="4"/>
  <c r="E629" i="4"/>
  <c r="E841" i="4"/>
  <c r="E573" i="4"/>
  <c r="E137" i="4"/>
  <c r="E646" i="4"/>
  <c r="E631" i="4"/>
  <c r="E212" i="4"/>
  <c r="E942" i="4"/>
  <c r="E823" i="4"/>
  <c r="E610" i="4"/>
  <c r="E886" i="4"/>
  <c r="E680" i="4"/>
  <c r="E208" i="4"/>
  <c r="E522" i="4"/>
  <c r="E636" i="4"/>
  <c r="E969" i="4"/>
  <c r="E941" i="4"/>
  <c r="E715" i="4"/>
  <c r="E584" i="4"/>
  <c r="E189" i="4"/>
  <c r="E736" i="4"/>
  <c r="E710" i="4"/>
  <c r="E429" i="4"/>
  <c r="E654" i="4"/>
  <c r="E350" i="4"/>
  <c r="E687" i="4"/>
  <c r="E343" i="4"/>
  <c r="E465" i="4"/>
  <c r="E98" i="4"/>
  <c r="E996" i="4"/>
  <c r="E569" i="4"/>
  <c r="E902" i="4"/>
  <c r="E877" i="4"/>
  <c r="E147" i="4"/>
  <c r="E413" i="4"/>
  <c r="E275" i="4"/>
  <c r="E448" i="4"/>
  <c r="E349" i="4"/>
  <c r="E197" i="4"/>
  <c r="E346" i="4"/>
  <c r="E438" i="4"/>
  <c r="E994" i="4"/>
  <c r="E927" i="4"/>
  <c r="E398" i="4"/>
  <c r="E797" i="4"/>
  <c r="E533" i="4"/>
  <c r="E299" i="4"/>
  <c r="E420" i="4"/>
  <c r="E897" i="4"/>
  <c r="E273" i="4"/>
  <c r="E174" i="4"/>
  <c r="E502" i="4"/>
  <c r="E590" i="4"/>
  <c r="E866" i="4"/>
  <c r="E769" i="4"/>
  <c r="E470" i="4"/>
  <c r="E999" i="4"/>
  <c r="E751" i="4"/>
  <c r="E967" i="4"/>
  <c r="E127" i="4"/>
  <c r="E794" i="4"/>
  <c r="E115" i="4"/>
  <c r="E167" i="4"/>
  <c r="E228" i="4"/>
  <c r="E444" i="4"/>
  <c r="E806" i="4"/>
  <c r="E248" i="4"/>
  <c r="E643" i="4"/>
  <c r="E852" i="4"/>
  <c r="E292" i="4"/>
  <c r="E319" i="4"/>
  <c r="E357" i="4"/>
  <c r="E707" i="4"/>
  <c r="E787" i="4"/>
  <c r="E757" i="4"/>
  <c r="E353" i="4"/>
  <c r="E811" i="4"/>
  <c r="E514" i="4"/>
  <c r="E249" i="4"/>
  <c r="E945" i="4"/>
  <c r="E777" i="4"/>
  <c r="E238" i="4"/>
  <c r="E114" i="4"/>
  <c r="E406" i="4"/>
  <c r="E924" i="4"/>
  <c r="E301" i="4"/>
  <c r="E867" i="4"/>
  <c r="E895" i="4"/>
  <c r="E177" i="4"/>
  <c r="E136" i="4"/>
  <c r="E504" i="4"/>
  <c r="E327" i="4"/>
  <c r="E558" i="4"/>
  <c r="E146" i="4"/>
  <c r="E961" i="4"/>
  <c r="E984" i="4"/>
  <c r="E561" i="4"/>
  <c r="E548" i="4"/>
  <c r="E925" i="4"/>
  <c r="E621" i="4"/>
  <c r="E705" i="4"/>
  <c r="E735" i="4"/>
  <c r="E119" i="4"/>
  <c r="E771" i="4"/>
  <c r="E236" i="4"/>
  <c r="E921" i="4"/>
  <c r="E154" i="4"/>
  <c r="E553" i="4"/>
  <c r="E960" i="4"/>
  <c r="E101" i="4"/>
  <c r="E597" i="4"/>
  <c r="E589" i="4"/>
  <c r="E452" i="4"/>
  <c r="E437" i="4"/>
  <c r="E360" i="4"/>
  <c r="E835" i="4"/>
  <c r="E997" i="4"/>
  <c r="E527" i="4"/>
  <c r="E959" i="4"/>
  <c r="E645" i="4"/>
  <c r="E363" i="4"/>
  <c r="E184" i="4"/>
  <c r="E443" i="4"/>
  <c r="E132" i="4"/>
  <c r="E869" i="4"/>
  <c r="E503" i="4"/>
  <c r="E834" i="4"/>
  <c r="E232" i="4"/>
  <c r="E278" i="4"/>
  <c r="E322" i="4"/>
  <c r="E220" i="4"/>
  <c r="E510" i="4"/>
  <c r="E857" i="4"/>
  <c r="E595" i="4"/>
  <c r="E482" i="4"/>
  <c r="E264" i="4"/>
  <c r="E168" i="4"/>
  <c r="E685" i="4"/>
  <c r="E591" i="4"/>
  <c r="E691" i="4"/>
  <c r="E243" i="4"/>
  <c r="E601" i="4"/>
  <c r="E550" i="4"/>
  <c r="E405" i="4"/>
  <c r="E391" i="4"/>
  <c r="E139" i="4"/>
  <c r="E556" i="4"/>
  <c r="E938" i="4"/>
  <c r="E681" i="4"/>
  <c r="E987" i="4"/>
  <c r="E252" i="4"/>
  <c r="E242" i="4"/>
  <c r="E663" i="4"/>
  <c r="E523" i="4"/>
  <c r="E445" i="4"/>
  <c r="E531" i="4"/>
  <c r="E760" i="4"/>
  <c r="E347" i="4"/>
  <c r="E498" i="4"/>
  <c r="E957" i="4"/>
  <c r="E206" i="4"/>
  <c r="E652" i="4"/>
  <c r="E485" i="4"/>
  <c r="E140" i="4"/>
  <c r="E950" i="4"/>
  <c r="E104" i="4"/>
  <c r="E166" i="4"/>
  <c r="E460" i="4"/>
  <c r="E940" i="4"/>
  <c r="E122" i="4"/>
  <c r="E923" i="4"/>
  <c r="E640" i="4"/>
  <c r="E972" i="4"/>
  <c r="E575" i="4"/>
  <c r="E525" i="4"/>
  <c r="E287" i="4"/>
  <c r="E901" i="4"/>
  <c r="E180" i="4"/>
  <c r="E534" i="4"/>
  <c r="E641" i="4"/>
  <c r="E164" i="4"/>
  <c r="E501" i="4"/>
  <c r="E219" i="4"/>
  <c r="E786" i="4"/>
  <c r="E772" i="4"/>
  <c r="E254" i="4"/>
  <c r="E296" i="4"/>
  <c r="E695" i="4"/>
  <c r="E900" i="4"/>
  <c r="E812" i="4"/>
  <c r="E649" i="4"/>
  <c r="E149" i="4"/>
  <c r="E814" i="4"/>
  <c r="E604" i="4"/>
  <c r="E1001" i="4"/>
  <c r="E99" i="4"/>
  <c r="E887" i="4"/>
  <c r="E143" i="4"/>
  <c r="E904" i="4"/>
  <c r="E571" i="4"/>
  <c r="E190" i="4"/>
  <c r="E345" i="4"/>
  <c r="E306" i="4"/>
  <c r="E905" i="4"/>
  <c r="E936" i="4"/>
  <c r="E993" i="4"/>
  <c r="E515" i="4"/>
  <c r="E688" i="4"/>
  <c r="E415" i="4"/>
  <c r="E679" i="4"/>
  <c r="E970" i="4"/>
  <c r="E379" i="4"/>
  <c r="E843" i="4"/>
  <c r="E805" i="4"/>
  <c r="E873" i="4"/>
  <c r="E618" i="4"/>
  <c r="E922" i="4"/>
  <c r="E469" i="4"/>
  <c r="E449" i="4"/>
  <c r="E225" i="4"/>
  <c r="E807" i="4"/>
  <c r="E815" i="4"/>
  <c r="E555" i="4"/>
  <c r="E222" i="4"/>
  <c r="E530" i="4"/>
  <c r="E186" i="4"/>
  <c r="E411" i="4"/>
  <c r="E661" i="4"/>
  <c r="E563" i="4"/>
  <c r="E196" i="4"/>
  <c r="E309" i="4"/>
  <c r="E230" i="4"/>
  <c r="E780" i="4"/>
  <c r="E270" i="4"/>
  <c r="E374" i="4"/>
  <c r="E653" i="4"/>
  <c r="E423" i="4"/>
  <c r="E894" i="4"/>
  <c r="E362" i="4"/>
  <c r="E698" i="4"/>
  <c r="E722" i="4"/>
  <c r="E207" i="4"/>
  <c r="E400" i="4"/>
  <c r="E576" i="4"/>
  <c r="E634" i="4"/>
  <c r="E433" i="4"/>
  <c r="E366" i="4"/>
  <c r="E669" i="4"/>
  <c r="E566" i="4"/>
  <c r="E432" i="4"/>
  <c r="E608" i="4"/>
  <c r="E717" i="4"/>
  <c r="E348" i="4"/>
  <c r="E612" i="4"/>
  <c r="E827" i="4"/>
  <c r="E519" i="4"/>
  <c r="E644" i="4"/>
  <c r="E628" i="4"/>
  <c r="E116" i="4"/>
  <c r="E410" i="4"/>
  <c r="E860" i="4"/>
  <c r="E282" i="4"/>
  <c r="E635" i="4"/>
  <c r="E847" i="4"/>
  <c r="E426" i="4"/>
  <c r="E614" i="4"/>
  <c r="E754" i="4"/>
  <c r="E195" i="4"/>
  <c r="E199" i="4"/>
  <c r="E513" i="4"/>
  <c r="E889" i="4"/>
  <c r="E845" i="4"/>
  <c r="E602" i="4"/>
  <c r="E939" i="4"/>
  <c r="E492" i="4"/>
  <c r="E373" i="4"/>
  <c r="E387" i="4"/>
  <c r="E667" i="4"/>
  <c r="E247" i="4"/>
  <c r="E801" i="4"/>
  <c r="E594" i="4"/>
  <c r="E100" i="4"/>
  <c r="E421" i="4"/>
  <c r="E729" i="4"/>
  <c r="E726" i="4"/>
  <c r="E416" i="4"/>
  <c r="E267" i="4"/>
  <c r="E375" i="4"/>
  <c r="E909" i="4"/>
  <c r="E404" i="4"/>
  <c r="E630" i="4"/>
  <c r="E125" i="4"/>
  <c r="E716" i="4"/>
  <c r="E213" i="4"/>
  <c r="E176" i="4"/>
  <c r="E778" i="4"/>
  <c r="E435" i="4"/>
  <c r="E743" i="4"/>
  <c r="E335" i="4"/>
  <c r="E171" i="4"/>
  <c r="E509" i="4"/>
  <c r="E408" i="4"/>
  <c r="E625" i="4"/>
  <c r="E255" i="4"/>
  <c r="E620" i="4"/>
  <c r="E268" i="4"/>
  <c r="E284" i="4"/>
  <c r="E744" i="4"/>
  <c r="E1002" i="4"/>
  <c r="E461" i="4"/>
  <c r="E361" i="4"/>
  <c r="E603" i="4"/>
  <c r="E943" i="4"/>
  <c r="E831" i="4"/>
  <c r="E570" i="4"/>
  <c r="E456" i="4"/>
  <c r="E431" i="4"/>
  <c r="E269" i="4"/>
  <c r="E187" i="4"/>
  <c r="E457" i="4"/>
  <c r="E954" i="4"/>
  <c r="E840" i="4"/>
  <c r="E916" i="4"/>
  <c r="E624" i="4"/>
  <c r="E971" i="4"/>
  <c r="E931" i="4"/>
  <c r="E965" i="4"/>
  <c r="E694" i="4"/>
  <c r="E863" i="4"/>
  <c r="E258" i="4"/>
  <c r="E986" i="4"/>
  <c r="E675" i="4"/>
  <c r="E684" i="4"/>
  <c r="E337" i="4"/>
  <c r="E853" i="4"/>
  <c r="E706" i="4"/>
  <c r="E880" i="4"/>
  <c r="E403" i="4"/>
  <c r="E216" i="4"/>
  <c r="E458" i="4"/>
  <c r="E557" i="4"/>
  <c r="E779" i="4"/>
  <c r="E983" i="4"/>
  <c r="E381" i="4"/>
  <c r="E701" i="4"/>
  <c r="E724" i="4"/>
  <c r="E658" i="4"/>
  <c r="E734" i="4"/>
  <c r="E742" i="4"/>
  <c r="E430" i="4"/>
  <c r="E310" i="4"/>
  <c r="E958" i="4"/>
  <c r="E617" i="4"/>
  <c r="E418" i="4"/>
  <c r="E917" i="4"/>
  <c r="E578" i="4"/>
  <c r="E396" i="4"/>
  <c r="E828" i="4"/>
  <c r="E770" i="4"/>
  <c r="E822" i="4"/>
  <c r="E263" i="4"/>
  <c r="E709" i="4"/>
  <c r="E484" i="4"/>
  <c r="E126" i="4"/>
  <c r="E910" i="4"/>
  <c r="E768" i="4"/>
  <c r="E737" i="4"/>
  <c r="E568" i="4"/>
  <c r="E223" i="4"/>
  <c r="E151" i="4"/>
  <c r="E487" i="4"/>
  <c r="E859" i="4"/>
  <c r="E226" i="4"/>
  <c r="E623" i="4"/>
  <c r="E290" i="4"/>
  <c r="E108" i="4"/>
  <c r="E182" i="4"/>
  <c r="E428" i="4"/>
  <c r="E305" i="4"/>
  <c r="E237" i="4"/>
  <c r="E746" i="4"/>
  <c r="E142" i="4"/>
  <c r="E791" i="4"/>
  <c r="E97" i="4"/>
  <c r="E991" i="4"/>
  <c r="E616" i="4"/>
  <c r="E497" i="4"/>
  <c r="E673" i="4"/>
  <c r="E600" i="4"/>
  <c r="E976" i="4"/>
  <c r="E755" i="4"/>
  <c r="E799" i="4"/>
  <c r="E718" i="4"/>
  <c r="E693" i="4"/>
  <c r="E205" i="4"/>
  <c r="E670" i="4"/>
  <c r="E990" i="4"/>
  <c r="E773" i="4"/>
  <c r="E966" i="4"/>
  <c r="E532" i="4"/>
  <c r="E619" i="4"/>
  <c r="E728" i="4"/>
  <c r="E585" i="4"/>
  <c r="E250" i="4"/>
  <c r="E919" i="4"/>
  <c r="E789" i="4"/>
  <c r="E720" i="4"/>
  <c r="E837" i="4"/>
  <c r="E217" i="4"/>
  <c r="E402" i="4"/>
  <c r="E524" i="4"/>
  <c r="E148" i="4"/>
  <c r="E170" i="4"/>
  <c r="E891" i="4"/>
  <c r="E450" i="4"/>
  <c r="E884" i="4"/>
  <c r="E204" i="4"/>
  <c r="E172" i="4"/>
  <c r="E830" i="4"/>
  <c r="E890" i="4"/>
  <c r="E121" i="4"/>
  <c r="E333" i="4"/>
  <c r="E851" i="4"/>
  <c r="E486" i="4"/>
  <c r="E908" i="4"/>
  <c r="E899" i="4"/>
  <c r="E903" i="4"/>
  <c r="E947" i="4"/>
  <c r="E596" i="4"/>
  <c r="E574" i="4"/>
  <c r="E304" i="4"/>
  <c r="E968" i="4"/>
  <c r="E107" i="4"/>
  <c r="E518" i="4"/>
  <c r="E113" i="4"/>
  <c r="E239" i="4"/>
  <c r="E833" i="4"/>
  <c r="E508" i="4"/>
  <c r="E642" i="4"/>
  <c r="E677" i="4"/>
  <c r="E135" i="4"/>
  <c r="E211" i="4"/>
  <c r="E157" i="4"/>
  <c r="E377" i="4"/>
  <c r="E422" i="4"/>
  <c r="E818" i="4"/>
  <c r="E627" i="4"/>
  <c r="E659" i="4"/>
  <c r="E582" i="4"/>
  <c r="E293" i="4"/>
  <c r="E401" i="4"/>
  <c r="E1000" i="4"/>
  <c r="E539" i="4"/>
  <c r="E274" i="4"/>
  <c r="E988" i="4"/>
  <c r="E506" i="4"/>
  <c r="E775" i="4"/>
  <c r="E179" i="4"/>
  <c r="E307" i="4"/>
  <c r="E929" i="4"/>
  <c r="E102" i="4"/>
  <c r="E937" i="4"/>
  <c r="E749" i="4"/>
  <c r="E478" i="4"/>
  <c r="E285" i="4"/>
  <c r="E342" i="4"/>
  <c r="E952" i="4"/>
  <c r="E272" i="4"/>
  <c r="E317" i="4"/>
  <c r="E686" i="4"/>
  <c r="E314" i="4"/>
  <c r="E344" i="4"/>
  <c r="E341" i="4"/>
  <c r="E995" i="4"/>
  <c r="E933" i="4"/>
  <c r="E861" i="4"/>
  <c r="E118" i="4"/>
  <c r="E696" i="4"/>
  <c r="E198" i="4"/>
  <c r="E850" i="4"/>
  <c r="E792" i="4"/>
  <c r="E765" i="4"/>
  <c r="E475" i="4"/>
  <c r="E862" i="4"/>
  <c r="E393" i="4"/>
  <c r="E281" i="4"/>
  <c r="E414" i="4"/>
  <c r="E244" i="4"/>
  <c r="E120" i="4"/>
  <c r="E441" i="4"/>
  <c r="E328" i="4"/>
  <c r="E185" i="4"/>
  <c r="E588" i="4"/>
  <c r="E907" i="4"/>
  <c r="E593" i="4"/>
  <c r="E495" i="4"/>
  <c r="E323" i="4"/>
  <c r="E626" i="4"/>
  <c r="E784" i="4"/>
  <c r="E392" i="4"/>
  <c r="E202" i="4"/>
  <c r="E836" i="4"/>
  <c r="E280" i="4"/>
  <c r="E599" i="4"/>
  <c r="E424" i="4"/>
  <c r="E567" i="4"/>
  <c r="E313" i="4"/>
  <c r="E666" i="4"/>
  <c r="E821" i="4"/>
  <c r="E759" i="4"/>
  <c r="E367" i="4"/>
  <c r="E974" i="4"/>
  <c r="E434" i="4"/>
  <c r="E399" i="4"/>
  <c r="E662" i="4"/>
  <c r="E134" i="4"/>
  <c r="E383" i="4"/>
  <c r="E813" i="4"/>
  <c r="E793" i="4"/>
  <c r="E512" i="4"/>
  <c r="E427" i="4"/>
  <c r="E926" i="4"/>
  <c r="E657" i="4"/>
  <c r="E355" i="4"/>
  <c r="E303" i="4"/>
  <c r="E227" i="4"/>
  <c r="E483" i="4"/>
  <c r="E790" i="4"/>
  <c r="E163" i="4"/>
  <c r="E117" i="4"/>
  <c r="E711" i="4"/>
  <c r="E671" i="4"/>
  <c r="E336" i="4"/>
  <c r="E795" i="4"/>
  <c r="E308" i="4"/>
  <c r="E145" i="4"/>
  <c r="E537" i="4"/>
  <c r="E882" i="4"/>
  <c r="E868" i="4"/>
  <c r="E153" i="4"/>
  <c r="E690" i="4"/>
  <c r="E745" i="4"/>
  <c r="E453" i="4"/>
  <c r="E156" i="4"/>
  <c r="E776" i="4"/>
  <c r="E517" i="4"/>
  <c r="E352" i="4"/>
  <c r="E276" i="4"/>
  <c r="E499" i="4"/>
  <c r="E123" i="4"/>
  <c r="E329" i="4"/>
  <c r="E201" i="4"/>
  <c r="E446" i="4"/>
  <c r="E855" i="4"/>
  <c r="E714" i="4"/>
  <c r="E989" i="4"/>
  <c r="E311" i="4"/>
  <c r="E962" i="4"/>
  <c r="E912" i="4"/>
  <c r="E229" i="4"/>
  <c r="E253" i="4"/>
  <c r="E898" i="4"/>
  <c r="E462" i="4"/>
  <c r="E844" i="4"/>
  <c r="E678" i="4"/>
  <c r="E783" i="4"/>
  <c r="E915" i="4"/>
  <c r="E234" i="4"/>
  <c r="E124" i="4"/>
  <c r="E826" i="4"/>
  <c r="E982" i="4"/>
  <c r="E547" i="4"/>
  <c r="E109" i="4"/>
  <c r="E820" i="4"/>
  <c r="E825" i="4"/>
  <c r="E956" i="4"/>
  <c r="E159" i="4"/>
  <c r="E838" i="4"/>
  <c r="E682" i="4"/>
  <c r="E723" i="4"/>
  <c r="E879" i="4"/>
  <c r="F3" i="1"/>
  <c r="G3" i="1" s="1"/>
  <c r="A5" i="3"/>
  <c r="F6" i="1"/>
  <c r="G6" i="1" s="1"/>
  <c r="A19" i="4"/>
  <c r="F13" i="1"/>
  <c r="G13" i="1" s="1"/>
  <c r="F5" i="1"/>
  <c r="G5" i="1" s="1"/>
  <c r="F8" i="1"/>
  <c r="G8" i="1" s="1"/>
  <c r="F11" i="1"/>
  <c r="G11" i="1" s="1"/>
  <c r="A11" i="1" l="1"/>
  <c r="D96" i="5"/>
  <c r="E33" i="5"/>
  <c r="D46" i="5"/>
  <c r="E16" i="5"/>
  <c r="D21" i="5"/>
  <c r="D47" i="5"/>
  <c r="E88" i="5"/>
  <c r="E59" i="5"/>
  <c r="D80" i="5"/>
  <c r="D37" i="5"/>
  <c r="E61" i="5"/>
  <c r="E11" i="5"/>
  <c r="D61" i="5"/>
  <c r="D72" i="5"/>
  <c r="D56" i="5"/>
  <c r="D23" i="5"/>
  <c r="E87" i="5"/>
  <c r="E2" i="5"/>
  <c r="D8" i="5"/>
  <c r="E30" i="5"/>
  <c r="E8" i="5"/>
  <c r="E20" i="5"/>
  <c r="D9" i="5"/>
  <c r="E32" i="5"/>
  <c r="D15" i="5"/>
  <c r="D52" i="5"/>
  <c r="E92" i="5"/>
  <c r="E41" i="5"/>
  <c r="E50" i="5"/>
  <c r="D92" i="5"/>
  <c r="D50" i="5"/>
  <c r="D76" i="5"/>
  <c r="D26" i="5"/>
  <c r="D2" i="5"/>
  <c r="D86" i="5"/>
  <c r="E21" i="5"/>
  <c r="E38" i="5"/>
  <c r="D14" i="5"/>
  <c r="E80" i="5"/>
  <c r="D33" i="5"/>
  <c r="E37" i="5"/>
  <c r="E39" i="5"/>
  <c r="D32" i="5"/>
  <c r="D38" i="5"/>
  <c r="E35" i="5"/>
  <c r="D79" i="5"/>
  <c r="D51" i="5"/>
  <c r="E47" i="5"/>
  <c r="D48" i="5"/>
  <c r="E86" i="5"/>
  <c r="E72" i="5"/>
  <c r="E82" i="5"/>
  <c r="D64" i="5"/>
  <c r="D74" i="5"/>
  <c r="E89" i="5"/>
  <c r="E60" i="5"/>
  <c r="E84" i="5"/>
  <c r="D6" i="5"/>
  <c r="D7" i="5"/>
  <c r="D42" i="5"/>
  <c r="D39" i="5"/>
  <c r="D62" i="5"/>
  <c r="E70" i="5"/>
  <c r="D53" i="5"/>
  <c r="D59" i="5"/>
  <c r="E66" i="5"/>
  <c r="D89" i="5"/>
  <c r="E65" i="5"/>
  <c r="E74" i="5"/>
  <c r="D19" i="5"/>
  <c r="D49" i="5"/>
  <c r="E45" i="5"/>
  <c r="E96" i="5"/>
  <c r="E34" i="5"/>
  <c r="D90" i="5"/>
  <c r="D17" i="5"/>
  <c r="D94" i="5"/>
  <c r="D31" i="5"/>
  <c r="E10" i="5"/>
  <c r="D12" i="5"/>
  <c r="E53" i="5"/>
  <c r="E67" i="5"/>
  <c r="E42" i="5"/>
  <c r="D55" i="5"/>
  <c r="D66" i="5"/>
  <c r="D40" i="5"/>
  <c r="E63" i="5"/>
  <c r="D75" i="5"/>
  <c r="D16" i="5"/>
  <c r="E77" i="5"/>
  <c r="D67" i="5"/>
  <c r="D95" i="5"/>
  <c r="E40" i="5"/>
  <c r="E24" i="5"/>
  <c r="E58" i="5"/>
  <c r="E51" i="5"/>
  <c r="E44" i="5"/>
  <c r="D10" i="5"/>
  <c r="D18" i="5"/>
  <c r="E31" i="5"/>
  <c r="E95" i="5"/>
  <c r="E73" i="5"/>
  <c r="E17" i="5"/>
  <c r="D3" i="5"/>
  <c r="E94" i="5"/>
  <c r="D57" i="5"/>
  <c r="D77" i="5"/>
  <c r="E71" i="5"/>
  <c r="D84" i="5"/>
  <c r="E14" i="5"/>
  <c r="E46" i="5"/>
  <c r="D60" i="5"/>
  <c r="E76" i="5"/>
  <c r="E64" i="5"/>
  <c r="E18" i="5"/>
  <c r="D45" i="5"/>
  <c r="D44" i="5"/>
  <c r="D11" i="5"/>
  <c r="D34" i="5"/>
  <c r="D43" i="5"/>
  <c r="E62" i="5"/>
  <c r="E3" i="5"/>
  <c r="D54" i="5"/>
  <c r="E12" i="5"/>
  <c r="D71" i="5"/>
  <c r="D13" i="5"/>
  <c r="E5" i="5"/>
  <c r="D93" i="5"/>
  <c r="D88" i="5"/>
  <c r="D25" i="5"/>
  <c r="E9" i="5"/>
  <c r="D5" i="5"/>
  <c r="D58" i="5"/>
  <c r="E52" i="5"/>
  <c r="D68" i="5"/>
  <c r="D4" i="5"/>
  <c r="E69" i="5"/>
  <c r="D78" i="5"/>
  <c r="D87" i="5"/>
  <c r="E26" i="5"/>
  <c r="D36" i="5"/>
  <c r="E15" i="5"/>
  <c r="E27" i="5"/>
  <c r="E7" i="5"/>
  <c r="E90" i="5"/>
  <c r="E75" i="5"/>
  <c r="E54" i="5"/>
  <c r="E78" i="5"/>
  <c r="D35" i="5"/>
  <c r="D63" i="5"/>
  <c r="D81" i="5"/>
  <c r="E23" i="5"/>
  <c r="D30" i="5"/>
  <c r="D27" i="5"/>
  <c r="D70" i="5"/>
  <c r="E93" i="5"/>
  <c r="D83" i="5"/>
  <c r="E55" i="5"/>
  <c r="G20" i="5"/>
  <c r="E68" i="5"/>
  <c r="E57" i="5"/>
  <c r="D29" i="5"/>
  <c r="E6" i="5"/>
  <c r="E13" i="5"/>
  <c r="E19" i="5"/>
  <c r="E56" i="5"/>
  <c r="D91" i="5"/>
  <c r="D20" i="5"/>
  <c r="E81" i="5"/>
  <c r="D22" i="5"/>
  <c r="D24" i="5"/>
  <c r="D69" i="5"/>
  <c r="E91" i="5"/>
  <c r="D28" i="5"/>
  <c r="E25" i="5"/>
  <c r="E43" i="5"/>
  <c r="D65" i="5"/>
  <c r="E49" i="5"/>
  <c r="D73" i="5"/>
  <c r="E29" i="5"/>
  <c r="D41" i="5"/>
  <c r="E28" i="5"/>
  <c r="D85" i="5"/>
  <c r="E83" i="5"/>
  <c r="E36" i="5"/>
  <c r="E22" i="5"/>
  <c r="E85" i="5"/>
  <c r="E79" i="5"/>
  <c r="D82" i="5"/>
  <c r="E4" i="5"/>
  <c r="E48" i="5"/>
  <c r="F13" i="2"/>
  <c r="G13" i="2" s="1"/>
  <c r="F4" i="2"/>
  <c r="G4" i="2" s="1"/>
  <c r="F11" i="2"/>
  <c r="G11" i="2" s="1"/>
  <c r="F3" i="2"/>
  <c r="G3" i="2" s="1"/>
  <c r="F14" i="2"/>
  <c r="G14" i="2" s="1"/>
  <c r="F12" i="2"/>
  <c r="G12" i="2" s="1"/>
  <c r="F9" i="2"/>
  <c r="G9" i="2" s="1"/>
  <c r="F6" i="2"/>
  <c r="G6" i="2" s="1"/>
  <c r="F7" i="2"/>
  <c r="G7" i="2" s="1"/>
  <c r="F8" i="2"/>
  <c r="G8" i="2" s="1"/>
  <c r="F10" i="2"/>
  <c r="G10" i="2" s="1"/>
  <c r="F5" i="2"/>
  <c r="G5" i="2" s="1"/>
  <c r="D479" i="4"/>
  <c r="D334" i="4"/>
  <c r="D604" i="4"/>
  <c r="D929" i="4"/>
  <c r="D859" i="4"/>
  <c r="D458" i="4"/>
  <c r="D470" i="4"/>
  <c r="D420" i="4"/>
  <c r="D534" i="4"/>
  <c r="D538" i="4"/>
  <c r="D213" i="4"/>
  <c r="D589" i="4"/>
  <c r="D182" i="4"/>
  <c r="D804" i="4"/>
  <c r="D261" i="4"/>
  <c r="D900" i="4"/>
  <c r="D765" i="4"/>
  <c r="D530" i="4"/>
  <c r="D782" i="4"/>
  <c r="D203" i="4"/>
  <c r="D904" i="4"/>
  <c r="D974" i="4"/>
  <c r="D554" i="4"/>
  <c r="D777" i="4"/>
  <c r="D727" i="4"/>
  <c r="D267" i="4"/>
  <c r="D303" i="4"/>
  <c r="D543" i="4"/>
  <c r="D916" i="4"/>
  <c r="D552" i="4"/>
  <c r="D723" i="4"/>
  <c r="D322" i="4"/>
  <c r="D453" i="4"/>
  <c r="D363" i="4"/>
  <c r="D616" i="4"/>
  <c r="D476" i="4"/>
  <c r="D368" i="4"/>
  <c r="D619" i="4"/>
  <c r="D643" i="4"/>
  <c r="D305" i="4"/>
  <c r="D199" i="4"/>
  <c r="D959" i="4"/>
  <c r="D345" i="4"/>
  <c r="D518" i="4"/>
  <c r="D157" i="4"/>
  <c r="D755" i="4"/>
  <c r="D743" i="4"/>
  <c r="D818" i="4"/>
  <c r="D350" i="4"/>
  <c r="D877" i="4"/>
  <c r="D906" i="4"/>
  <c r="D549" i="4"/>
  <c r="D388" i="4"/>
  <c r="D493" i="4"/>
  <c r="D561" i="4"/>
  <c r="D881" i="4"/>
  <c r="D340" i="4"/>
  <c r="D660" i="4"/>
  <c r="D440" i="4"/>
  <c r="D803" i="4"/>
  <c r="D778" i="4"/>
  <c r="D390" i="4"/>
  <c r="D845" i="4"/>
  <c r="D482" i="4"/>
  <c r="D499" i="4"/>
  <c r="D634" i="4"/>
  <c r="D907" i="4"/>
  <c r="D112" i="4"/>
  <c r="D857" i="4"/>
  <c r="D115" i="4"/>
  <c r="D875" i="4"/>
  <c r="D673" i="4"/>
  <c r="D670" i="4"/>
  <c r="D690" i="4"/>
  <c r="D233" i="4"/>
  <c r="D882" i="4"/>
  <c r="D358" i="4"/>
  <c r="D977" i="4"/>
  <c r="D726" i="4"/>
  <c r="D838" i="4"/>
  <c r="D250" i="4"/>
  <c r="D410" i="4"/>
  <c r="D449" i="4"/>
  <c r="D150" i="4"/>
  <c r="D503" i="4"/>
  <c r="D824" i="4"/>
  <c r="D315" i="4"/>
  <c r="D177" i="4"/>
  <c r="D998" i="4"/>
  <c r="D384" i="4"/>
  <c r="D136" i="4"/>
  <c r="D596" i="4"/>
  <c r="D928" i="4"/>
  <c r="D400" i="4"/>
  <c r="D910" i="4"/>
  <c r="D522" i="4"/>
  <c r="D555" i="4"/>
  <c r="D374" i="4"/>
  <c r="D226" i="4"/>
  <c r="D943" i="4"/>
  <c r="D276" i="4"/>
  <c r="D657" i="4"/>
  <c r="D544" i="4"/>
  <c r="D306" i="4"/>
  <c r="D773" i="4"/>
  <c r="D932" i="4"/>
  <c r="D638" i="4"/>
  <c r="D760" i="4"/>
  <c r="D627" i="4"/>
  <c r="D200" i="4"/>
  <c r="D700" i="4"/>
  <c r="D246" i="4"/>
  <c r="D228" i="4"/>
  <c r="D720" i="4"/>
  <c r="D794" i="4"/>
  <c r="D649" i="4"/>
  <c r="D774" i="4"/>
  <c r="D831" i="4"/>
  <c r="D674" i="4"/>
  <c r="D887" i="4"/>
  <c r="D409" i="4"/>
  <c r="D448" i="4"/>
  <c r="D230" i="4"/>
  <c r="D251" i="4"/>
  <c r="D497" i="4"/>
  <c r="D705" i="4"/>
  <c r="D417" i="4"/>
  <c r="D789" i="4"/>
  <c r="D624" i="4"/>
  <c r="D694" i="4"/>
  <c r="D944" i="4"/>
  <c r="D791" i="4"/>
  <c r="D445" i="4"/>
  <c r="D683" i="4"/>
  <c r="D938" i="4"/>
  <c r="D795" i="4"/>
  <c r="D709" i="4"/>
  <c r="D953" i="4"/>
  <c r="D563" i="4"/>
  <c r="D969" i="4"/>
  <c r="D861" i="4"/>
  <c r="D141" i="4"/>
  <c r="D967" i="4"/>
  <c r="D395" i="4"/>
  <c r="D486" i="4"/>
  <c r="D712" i="4"/>
  <c r="D734" i="4"/>
  <c r="D729" i="4"/>
  <c r="D348" i="4"/>
  <c r="D863" i="4"/>
  <c r="D809" i="4"/>
  <c r="D968" i="4"/>
  <c r="D693" i="4"/>
  <c r="D439" i="4"/>
  <c r="D894" i="4"/>
  <c r="D408" i="4"/>
  <c r="D414" i="4"/>
  <c r="D656" i="4"/>
  <c r="D103" i="4"/>
  <c r="D871" i="4"/>
  <c r="D703" i="4"/>
  <c r="D529" i="4"/>
  <c r="D940" i="4"/>
  <c r="D175" i="4"/>
  <c r="D393" i="4"/>
  <c r="D715" i="4"/>
  <c r="D500" i="4"/>
  <c r="D558" i="4"/>
  <c r="D948" i="4"/>
  <c r="D123" i="4"/>
  <c r="D741" i="4"/>
  <c r="D135" i="4"/>
  <c r="D664" i="4"/>
  <c r="D419" i="4"/>
  <c r="D259" i="4"/>
  <c r="D312" i="4"/>
  <c r="D637" i="4"/>
  <c r="D471" i="4"/>
  <c r="D650" i="4"/>
  <c r="D155" i="4"/>
  <c r="D523" i="4"/>
  <c r="D387" i="4"/>
  <c r="D771" i="4"/>
  <c r="D255" i="4"/>
  <c r="D784" i="4"/>
  <c r="D779" i="4"/>
  <c r="D730" i="4"/>
  <c r="D151" i="4"/>
  <c r="D122" i="4"/>
  <c r="D484" i="4"/>
  <c r="D896" i="4"/>
  <c r="D997" i="4"/>
  <c r="D702" i="4"/>
  <c r="D361" i="4"/>
  <c r="D220" i="4"/>
  <c r="D987" i="4"/>
  <c r="D820" i="4"/>
  <c r="D868" i="4"/>
  <c r="D843" i="4"/>
  <c r="D166" i="4"/>
  <c r="D623" i="4"/>
  <c r="D658" i="4"/>
  <c r="D837" i="4"/>
  <c r="D598" i="4"/>
  <c r="D130" i="4"/>
  <c r="D735" i="4"/>
  <c r="D298" i="4"/>
  <c r="D111" i="4"/>
  <c r="D443" i="4"/>
  <c r="D913" i="4"/>
  <c r="D879" i="4"/>
  <c r="D163" i="4"/>
  <c r="D996" i="4"/>
  <c r="D613" i="4"/>
  <c r="D536" i="4"/>
  <c r="D184" i="4"/>
  <c r="D669" i="4"/>
  <c r="D768" i="4"/>
  <c r="D353" i="4"/>
  <c r="D575" i="4"/>
  <c r="D266" i="4"/>
  <c r="D528" i="4"/>
  <c r="D590" i="4"/>
  <c r="D819" i="4"/>
  <c r="D569" i="4"/>
  <c r="D802" i="4"/>
  <c r="D605" i="4"/>
  <c r="D495" i="4"/>
  <c r="D812" i="4"/>
  <c r="D180" i="4"/>
  <c r="D489" i="4"/>
  <c r="D689" i="4"/>
  <c r="D101" i="4"/>
  <c r="D691" i="4"/>
  <c r="D841" i="4"/>
  <c r="D425" i="4"/>
  <c r="D118" i="4"/>
  <c r="D197" i="4"/>
  <c r="D313" i="4"/>
  <c r="D642" i="4"/>
  <c r="D148" i="4"/>
  <c r="D247" i="4"/>
  <c r="D961" i="4"/>
  <c r="D764" i="4"/>
  <c r="D520" i="4"/>
  <c r="D167" i="4"/>
  <c r="D933" i="4"/>
  <c r="D922" i="4"/>
  <c r="D483" i="4"/>
  <c r="D407" i="4"/>
  <c r="D762" i="4"/>
  <c r="D783" i="4"/>
  <c r="D608" i="4"/>
  <c r="D862" i="4"/>
  <c r="D465" i="4"/>
  <c r="D271" i="4"/>
  <c r="D429" i="4"/>
  <c r="D547" i="4"/>
  <c r="D405" i="4"/>
  <c r="D492" i="4"/>
  <c r="D917" i="4"/>
  <c r="D582" i="4"/>
  <c r="D114" i="4"/>
  <c r="D278" i="4"/>
  <c r="D759" i="4"/>
  <c r="D707" i="4"/>
  <c r="D516" i="4"/>
  <c r="D874" i="4"/>
  <c r="D930" i="4"/>
  <c r="D290" i="4"/>
  <c r="D889" i="4"/>
  <c r="D603" i="4"/>
  <c r="D437" i="4"/>
  <c r="D992" i="4"/>
  <c r="D548" i="4"/>
  <c r="D770" i="4"/>
  <c r="D338" i="4"/>
  <c r="D289" i="4"/>
  <c r="D533" i="4"/>
  <c r="D444" i="4"/>
  <c r="D392" i="4"/>
  <c r="D362" i="4"/>
  <c r="D810" i="4"/>
  <c r="D679" i="4"/>
  <c r="D692" i="4"/>
  <c r="D153" i="4"/>
  <c r="D413" i="4"/>
  <c r="D834" i="4"/>
  <c r="D866" i="4"/>
  <c r="D389" i="4"/>
  <c r="D191" i="4"/>
  <c r="D687" i="4"/>
  <c r="D870" i="4"/>
  <c r="D718" i="4"/>
  <c r="D113" i="4"/>
  <c r="D854" i="4"/>
  <c r="D432" i="4"/>
  <c r="D654" i="4"/>
  <c r="D897" i="4"/>
  <c r="D556" i="4"/>
  <c r="D275" i="4"/>
  <c r="D457" i="4"/>
  <c r="D793" i="4"/>
  <c r="D706" i="4"/>
  <c r="D806" i="4"/>
  <c r="D418" i="4"/>
  <c r="D198" i="4"/>
  <c r="D744" i="4"/>
  <c r="D956" i="4"/>
  <c r="D206" i="4"/>
  <c r="D587" i="4"/>
  <c r="D212" i="4"/>
  <c r="D758" i="4"/>
  <c r="D963" i="4"/>
  <c r="D780" i="4"/>
  <c r="D856" i="4"/>
  <c r="D763" i="4"/>
  <c r="D243" i="4"/>
  <c r="D797" i="4"/>
  <c r="D631" i="4"/>
  <c r="D665" i="4"/>
  <c r="D641" i="4"/>
  <c r="D620" i="4"/>
  <c r="D557" i="4"/>
  <c r="D215" i="4"/>
  <c r="D359" i="4"/>
  <c r="D487" i="4"/>
  <c r="D469" i="4"/>
  <c r="D311" i="4"/>
  <c r="D662" i="4"/>
  <c r="D832" i="4"/>
  <c r="D189" i="4"/>
  <c r="D288" i="4"/>
  <c r="D323" i="4"/>
  <c r="D357" i="4"/>
  <c r="D591" i="4"/>
  <c r="D375" i="4"/>
  <c r="D477" i="4"/>
  <c r="D986" i="4"/>
  <c r="D680" i="4"/>
  <c r="D560" i="4"/>
  <c r="D283" i="4"/>
  <c r="D592" i="4"/>
  <c r="D192" i="4"/>
  <c r="D545" i="4"/>
  <c r="D99" i="4"/>
  <c r="D377" i="4"/>
  <c r="D609" i="4"/>
  <c r="D830" i="4"/>
  <c r="D282" i="4"/>
  <c r="D502" i="4"/>
  <c r="D301" i="4"/>
  <c r="D813" i="4"/>
  <c r="D455" i="4"/>
  <c r="D475" i="4"/>
  <c r="D462" i="4"/>
  <c r="D676" i="4"/>
  <c r="D209" i="4"/>
  <c r="D618" i="4"/>
  <c r="D754" i="4"/>
  <c r="D488" i="4"/>
  <c r="D738" i="4"/>
  <c r="D102" i="4"/>
  <c r="D844" i="4"/>
  <c r="D612" i="4"/>
  <c r="D787" i="4"/>
  <c r="D248" i="4"/>
  <c r="D172" i="4"/>
  <c r="D349" i="4"/>
  <c r="D422" i="4"/>
  <c r="D456" i="4"/>
  <c r="D164" i="4"/>
  <c r="D914" i="4"/>
  <c r="D506" i="4"/>
  <c r="D124" i="4"/>
  <c r="D684" i="4"/>
  <c r="D142" i="4"/>
  <c r="D152" i="4"/>
  <c r="D178" i="4"/>
  <c r="D292" i="4"/>
  <c r="D391" i="4"/>
  <c r="D385" i="4"/>
  <c r="D300" i="4"/>
  <c r="D145" i="4"/>
  <c r="D386" i="4"/>
  <c r="D713" i="4"/>
  <c r="D222" i="4"/>
  <c r="D218" i="4"/>
  <c r="D722" i="4"/>
  <c r="D839" i="4"/>
  <c r="D216" i="4"/>
  <c r="D701" i="4"/>
  <c r="D772" i="4"/>
  <c r="D954" i="4"/>
  <c r="D229" i="4"/>
  <c r="D542" i="4"/>
  <c r="D257" i="4"/>
  <c r="D550" i="4"/>
  <c r="D108" i="4"/>
  <c r="D876" i="4"/>
  <c r="D800" i="4"/>
  <c r="D236" i="4"/>
  <c r="D814" i="4"/>
  <c r="D263" i="4"/>
  <c r="D926" i="4"/>
  <c r="D966" i="4"/>
  <c r="D173" i="4"/>
  <c r="D972" i="4"/>
  <c r="D217" i="4"/>
  <c r="D307" i="4"/>
  <c r="G18" i="4"/>
  <c r="D747" i="4"/>
  <c r="D836" i="4"/>
  <c r="D156" i="4"/>
  <c r="D647" i="4"/>
  <c r="D224" i="4"/>
  <c r="D332" i="4"/>
  <c r="D208" i="4"/>
  <c r="D655" i="4"/>
  <c r="D698" i="4"/>
  <c r="D207" i="4"/>
  <c r="D171" i="4"/>
  <c r="D116" i="4"/>
  <c r="D567" i="4"/>
  <c r="D686" i="4"/>
  <c r="D526" i="4"/>
  <c r="D254" i="4"/>
  <c r="D446" i="4"/>
  <c r="D168" i="4"/>
  <c r="D324" i="4"/>
  <c r="D107" i="4"/>
  <c r="D514" i="4"/>
  <c r="D651" i="4"/>
  <c r="D905" i="4"/>
  <c r="D517" i="4"/>
  <c r="D316" i="4"/>
  <c r="D625" i="4"/>
  <c r="D995" i="4"/>
  <c r="D291" i="4"/>
  <c r="D131" i="4"/>
  <c r="D786" i="4"/>
  <c r="D381" i="4"/>
  <c r="D460" i="4"/>
  <c r="D244" i="4"/>
  <c r="D697" i="4"/>
  <c r="D356" i="4"/>
  <c r="D138" i="4"/>
  <c r="D537" i="4"/>
  <c r="D867" i="4"/>
  <c r="D237" i="4"/>
  <c r="D551" i="4"/>
  <c r="D717" i="4"/>
  <c r="D277" i="4"/>
  <c r="D371" i="4"/>
  <c r="D431" i="4"/>
  <c r="D473" i="4"/>
  <c r="D519" i="4"/>
  <c r="D195" i="4"/>
  <c r="D724" i="4"/>
  <c r="D170" i="4"/>
  <c r="D848" i="4"/>
  <c r="D491" i="4"/>
  <c r="D947" i="4"/>
  <c r="D815" i="4"/>
  <c r="D438" i="4"/>
  <c r="D652" i="4"/>
  <c r="D994" i="4"/>
  <c r="D962" i="4"/>
  <c r="D286" i="4"/>
  <c r="D927" i="4"/>
  <c r="D991" i="4"/>
  <c r="D380" i="4"/>
  <c r="D851" i="4"/>
  <c r="D281" i="4"/>
  <c r="D817" i="4"/>
  <c r="D427" i="4"/>
  <c r="D629" i="4"/>
  <c r="D626" i="4"/>
  <c r="D539" i="4"/>
  <c r="D454" i="4"/>
  <c r="D976" i="4"/>
  <c r="D302" i="4"/>
  <c r="D231" i="4"/>
  <c r="D481" i="4"/>
  <c r="D580" i="4"/>
  <c r="D566" i="4"/>
  <c r="D975" i="4"/>
  <c r="D214" i="4"/>
  <c r="D165" i="4"/>
  <c r="D827" i="4"/>
  <c r="D733" i="4"/>
  <c r="D572" i="4"/>
  <c r="D847" i="4"/>
  <c r="D880" i="4"/>
  <c r="D304" i="4"/>
  <c r="D601" i="4"/>
  <c r="D985" i="4"/>
  <c r="D746" i="4"/>
  <c r="D401" i="4"/>
  <c r="D731" i="4"/>
  <c r="D970" i="4"/>
  <c r="D201" i="4"/>
  <c r="D269" i="4"/>
  <c r="D161" i="4"/>
  <c r="D355" i="4"/>
  <c r="D984" i="4"/>
  <c r="D965" i="4"/>
  <c r="D792" i="4"/>
  <c r="D980" i="4"/>
  <c r="D667" i="4"/>
  <c r="D939" i="4"/>
  <c r="D143" i="4"/>
  <c r="D630" i="4"/>
  <c r="D447" i="4"/>
  <c r="D317" i="4"/>
  <c r="D169" i="4"/>
  <c r="D732" i="4"/>
  <c r="D190" i="4"/>
  <c r="D347" i="4"/>
  <c r="D274" i="4"/>
  <c r="D775" i="4"/>
  <c r="D318" i="4"/>
  <c r="D239" i="4"/>
  <c r="D745" i="4"/>
  <c r="D621" i="4"/>
  <c r="D344" i="4"/>
  <c r="D796" i="4"/>
  <c r="D474" i="4"/>
  <c r="D416" i="4"/>
  <c r="D394" i="4"/>
  <c r="D740" i="4"/>
  <c r="D423" i="4"/>
  <c r="D767" i="4"/>
  <c r="D808" i="4"/>
  <c r="D524" i="4"/>
  <c r="D577" i="4"/>
  <c r="D128" i="4"/>
  <c r="D993" i="4"/>
  <c r="D160" i="4"/>
  <c r="D633" i="4"/>
  <c r="D531" i="4"/>
  <c r="D285" i="4"/>
  <c r="D873" i="4"/>
  <c r="D952" i="4"/>
  <c r="D688" i="4"/>
  <c r="D801" i="4"/>
  <c r="D628" i="4"/>
  <c r="D846" i="4"/>
  <c r="D174" i="4"/>
  <c r="D668" i="4"/>
  <c r="D757" i="4"/>
  <c r="D672" i="4"/>
  <c r="D498" i="4"/>
  <c r="D179" i="4"/>
  <c r="D921" i="4"/>
  <c r="D339" i="4"/>
  <c r="D659" i="4"/>
  <c r="D736" i="4"/>
  <c r="D941" i="4"/>
  <c r="D333" i="4"/>
  <c r="D485" i="4"/>
  <c r="D382" i="4"/>
  <c r="D185" i="4"/>
  <c r="D494" i="4"/>
  <c r="D461" i="4"/>
  <c r="D235" i="4"/>
  <c r="D299" i="4"/>
  <c r="D885" i="4"/>
  <c r="D326" i="4"/>
  <c r="D397" i="4"/>
  <c r="D893" i="4"/>
  <c r="D570" i="4"/>
  <c r="D434" i="4"/>
  <c r="D902" i="4"/>
  <c r="D790" i="4"/>
  <c r="D990" i="4"/>
  <c r="D584" i="4"/>
  <c r="D788" i="4"/>
  <c r="D799" i="4"/>
  <c r="D753" i="4"/>
  <c r="D402" i="4"/>
  <c r="D379" i="4"/>
  <c r="D588" i="4"/>
  <c r="D367" i="4"/>
  <c r="D909" i="4"/>
  <c r="D951" i="4"/>
  <c r="D328" i="4"/>
  <c r="D441" i="4"/>
  <c r="D565" i="4"/>
  <c r="D599" i="4"/>
  <c r="D908" i="4"/>
  <c r="D666" i="4"/>
  <c r="D210" i="4"/>
  <c r="D865" i="4"/>
  <c r="D435" i="4"/>
  <c r="D748" i="4"/>
  <c r="D931" i="4"/>
  <c r="D888" i="4"/>
  <c r="D807" i="4"/>
  <c r="D376" i="4"/>
  <c r="D884" i="4"/>
  <c r="D585" i="4"/>
  <c r="D346" i="4"/>
  <c r="D211" i="4"/>
  <c r="D146" i="4"/>
  <c r="D98" i="4"/>
  <c r="D785" i="4"/>
  <c r="D593" i="4"/>
  <c r="D606" i="4"/>
  <c r="D256" i="4"/>
  <c r="D710" i="4"/>
  <c r="D308" i="4"/>
  <c r="D639" i="4"/>
  <c r="D737" i="4"/>
  <c r="D840" i="4"/>
  <c r="D366" i="4"/>
  <c r="D645" i="4"/>
  <c r="D568" i="4"/>
  <c r="D352" i="4"/>
  <c r="D761" i="4"/>
  <c r="D232" i="4"/>
  <c r="D297" i="4"/>
  <c r="D936" i="4"/>
  <c r="D752" i="4"/>
  <c r="D661" i="4"/>
  <c r="D154" i="4"/>
  <c r="D227" i="4"/>
  <c r="D766" i="4"/>
  <c r="D225" i="4"/>
  <c r="D252" i="4"/>
  <c r="D646" i="4"/>
  <c r="D120" i="4"/>
  <c r="D464" i="4"/>
  <c r="D137" i="4"/>
  <c r="D617" i="4"/>
  <c r="D918" i="4"/>
  <c r="D971" i="4"/>
  <c r="D826" i="4"/>
  <c r="D883" i="4"/>
  <c r="D129" i="4"/>
  <c r="D511" i="4"/>
  <c r="D309" i="4"/>
  <c r="D869" i="4"/>
  <c r="D204" i="4"/>
  <c r="D979" i="4"/>
  <c r="D472" i="4"/>
  <c r="D648" i="4"/>
  <c r="D632" i="4"/>
  <c r="D329" i="4"/>
  <c r="D711" i="4"/>
  <c r="D183" i="4"/>
  <c r="D855" i="4"/>
  <c r="D573" i="4"/>
  <c r="D853" i="4"/>
  <c r="D821" i="4"/>
  <c r="D849" i="4"/>
  <c r="D451" i="4"/>
  <c r="D406" i="4"/>
  <c r="D354" i="4"/>
  <c r="D978" i="4"/>
  <c r="D125" i="4"/>
  <c r="D981" i="4"/>
  <c r="D293" i="4"/>
  <c r="D463" i="4"/>
  <c r="D337" i="4"/>
  <c r="D924" i="4"/>
  <c r="D828" i="4"/>
  <c r="D515" i="4"/>
  <c r="D872" i="4"/>
  <c r="D467" i="4"/>
  <c r="D923" i="4"/>
  <c r="D287" i="4"/>
  <c r="D1000" i="4"/>
  <c r="D240" i="4"/>
  <c r="D983" i="4"/>
  <c r="D193" i="4"/>
  <c r="D919" i="4"/>
  <c r="D677" i="4"/>
  <c r="D562" i="4"/>
  <c r="D490" i="4"/>
  <c r="D901" i="4"/>
  <c r="D1002" i="4"/>
  <c r="D162" i="4"/>
  <c r="D912" i="4"/>
  <c r="D895" i="4"/>
  <c r="D532" i="4"/>
  <c r="D372" i="4"/>
  <c r="D685" i="4"/>
  <c r="D234" i="4"/>
  <c r="D903" i="4"/>
  <c r="D579" i="4"/>
  <c r="D264" i="4"/>
  <c r="D133" i="4"/>
  <c r="D949" i="4"/>
  <c r="D742" i="4"/>
  <c r="D147" i="4"/>
  <c r="D321" i="4"/>
  <c r="D527" i="4"/>
  <c r="D450" i="4"/>
  <c r="D238" i="4"/>
  <c r="D675" i="4"/>
  <c r="D181" i="4"/>
  <c r="D265" i="4"/>
  <c r="D644" i="4"/>
  <c r="D920" i="4"/>
  <c r="D132" i="4"/>
  <c r="D268" i="4"/>
  <c r="D892" i="4"/>
  <c r="D442" i="4"/>
  <c r="D342" i="4"/>
  <c r="D934" i="4"/>
  <c r="D325" i="4"/>
  <c r="D187" i="4"/>
  <c r="D898" i="4"/>
  <c r="D478" i="4"/>
  <c r="D468" i="4"/>
  <c r="D365" i="4"/>
  <c r="D351" i="4"/>
  <c r="D989" i="4"/>
  <c r="D852" i="4"/>
  <c r="D370" i="4"/>
  <c r="D756" i="4"/>
  <c r="D833" i="4"/>
  <c r="D682" i="4"/>
  <c r="D97" i="4"/>
  <c r="D525" i="4"/>
  <c r="D663" i="4"/>
  <c r="D999" i="4"/>
  <c r="D436" i="4"/>
  <c r="D504" i="4"/>
  <c r="D294" i="4"/>
  <c r="D595" i="4"/>
  <c r="D508" i="4"/>
  <c r="D331" i="4"/>
  <c r="D505" i="4"/>
  <c r="D369" i="4"/>
  <c r="D509" i="4"/>
  <c r="D223" i="4"/>
  <c r="D512" i="4"/>
  <c r="D249" i="4"/>
  <c r="D653" i="4"/>
  <c r="D546" i="4"/>
  <c r="D564" i="4"/>
  <c r="D134" i="4"/>
  <c r="D242" i="4"/>
  <c r="D327" i="4"/>
  <c r="D186" i="4"/>
  <c r="D262" i="4"/>
  <c r="D253" i="4"/>
  <c r="D696" i="4"/>
  <c r="D110" i="4"/>
  <c r="D721" i="4"/>
  <c r="D750" i="4"/>
  <c r="D728" i="4"/>
  <c r="D614" i="4"/>
  <c r="D430" i="4"/>
  <c r="D615" i="4"/>
  <c r="D714" i="4"/>
  <c r="D988" i="4"/>
  <c r="D284" i="4"/>
  <c r="D510" i="4"/>
  <c r="D600" i="4"/>
  <c r="D816" i="4"/>
  <c r="D415" i="4"/>
  <c r="D341" i="4"/>
  <c r="D911" i="4"/>
  <c r="D597" i="4"/>
  <c r="D586" i="4"/>
  <c r="D501" i="4"/>
  <c r="D559" i="4"/>
  <c r="D699" i="4"/>
  <c r="D194" i="4"/>
  <c r="D935" i="4"/>
  <c r="D811" i="4"/>
  <c r="D507" i="4"/>
  <c r="D805" i="4"/>
  <c r="D540" i="4"/>
  <c r="D127" i="4"/>
  <c r="D314" i="4"/>
  <c r="D149" i="4"/>
  <c r="D594" i="4"/>
  <c r="D196" i="4"/>
  <c r="D221" i="4"/>
  <c r="D273" i="4"/>
  <c r="D636" i="4"/>
  <c r="D188" i="4"/>
  <c r="D330" i="4"/>
  <c r="D219" i="4"/>
  <c r="D364" i="4"/>
  <c r="D704" i="4"/>
  <c r="D202" i="4"/>
  <c r="D105" i="4"/>
  <c r="D343" i="4"/>
  <c r="D864" i="4"/>
  <c r="D925" i="4"/>
  <c r="D749" i="4"/>
  <c r="D610" i="4"/>
  <c r="D776" i="4"/>
  <c r="D496" i="4"/>
  <c r="D121" i="4"/>
  <c r="D480" i="4"/>
  <c r="D708" i="4"/>
  <c r="D336" i="4"/>
  <c r="D915" i="4"/>
  <c r="D957" i="4"/>
  <c r="D100" i="4"/>
  <c r="D945" i="4"/>
  <c r="D1001" i="4"/>
  <c r="D421" i="4"/>
  <c r="D280" i="4"/>
  <c r="D360" i="4"/>
  <c r="D973" i="4"/>
  <c r="D571" i="4"/>
  <c r="D426" i="4"/>
  <c r="D241" i="4"/>
  <c r="D611" i="4"/>
  <c r="D781" i="4"/>
  <c r="D719" i="4"/>
  <c r="D635" i="4"/>
  <c r="D117" i="4"/>
  <c r="D452" i="4"/>
  <c r="D960" i="4"/>
  <c r="D955" i="4"/>
  <c r="D553" i="4"/>
  <c r="D886" i="4"/>
  <c r="D541" i="4"/>
  <c r="D899" i="4"/>
  <c r="D823" i="4"/>
  <c r="D695" i="4"/>
  <c r="D769" i="4"/>
  <c r="D378" i="4"/>
  <c r="D412" i="4"/>
  <c r="D383" i="4"/>
  <c r="D373" i="4"/>
  <c r="D296" i="4"/>
  <c r="D671" i="4"/>
  <c r="D424" i="4"/>
  <c r="D751" i="4"/>
  <c r="D850" i="4"/>
  <c r="D104" i="4"/>
  <c r="D890" i="4"/>
  <c r="D428" i="4"/>
  <c r="D310" i="4"/>
  <c r="D258" i="4"/>
  <c r="D822" i="4"/>
  <c r="D878" i="4"/>
  <c r="D858" i="4"/>
  <c r="D964" i="4"/>
  <c r="D399" i="4"/>
  <c r="D842" i="4"/>
  <c r="D958" i="4"/>
  <c r="D581" i="4"/>
  <c r="D739" i="4"/>
  <c r="D937" i="4"/>
  <c r="D640" i="4"/>
  <c r="D946" i="4"/>
  <c r="D576" i="4"/>
  <c r="D602" i="4"/>
  <c r="D521" i="4"/>
  <c r="D835" i="4"/>
  <c r="D891" i="4"/>
  <c r="D260" i="4"/>
  <c r="D158" i="4"/>
  <c r="D942" i="4"/>
  <c r="D144" i="4"/>
  <c r="D578" i="4"/>
  <c r="D950" i="4"/>
  <c r="D295" i="4"/>
  <c r="D126" i="4"/>
  <c r="D513" i="4"/>
  <c r="D270" i="4"/>
  <c r="D272" i="4"/>
  <c r="D681" i="4"/>
  <c r="D716" i="4"/>
  <c r="D335" i="4"/>
  <c r="D535" i="4"/>
  <c r="D119" i="4"/>
  <c r="D860" i="4"/>
  <c r="D825" i="4"/>
  <c r="D982" i="4"/>
  <c r="D829" i="4"/>
  <c r="D583" i="4"/>
  <c r="D176" i="4"/>
  <c r="D433" i="4"/>
  <c r="D396" i="4"/>
  <c r="D109" i="4"/>
  <c r="D607" i="4"/>
  <c r="D403" i="4"/>
  <c r="D404" i="4"/>
  <c r="D320" i="4"/>
  <c r="D140" i="4"/>
  <c r="D678" i="4"/>
  <c r="D459" i="4"/>
  <c r="D139" i="4"/>
  <c r="D798" i="4"/>
  <c r="D466" i="4"/>
  <c r="D106" i="4"/>
  <c r="D398" i="4"/>
  <c r="D725" i="4"/>
  <c r="D411" i="4"/>
  <c r="D159" i="4"/>
  <c r="D319" i="4"/>
  <c r="D205" i="4"/>
  <c r="D279" i="4"/>
  <c r="D245" i="4"/>
  <c r="D622" i="4"/>
  <c r="D574" i="4"/>
  <c r="A11" i="2" l="1"/>
  <c r="A24" i="4" s="1"/>
  <c r="A15" i="5" l="1"/>
  <c r="A17" i="5"/>
  <c r="A21" i="5"/>
  <c r="A19" i="5"/>
  <c r="D605" i="5"/>
  <c r="D949" i="5"/>
  <c r="D696" i="5"/>
  <c r="D192" i="5"/>
  <c r="D619" i="5"/>
  <c r="D295" i="5"/>
  <c r="D840" i="5"/>
  <c r="D851" i="5"/>
  <c r="D369" i="5"/>
  <c r="D861" i="5"/>
  <c r="D210" i="5"/>
  <c r="D389" i="5"/>
  <c r="D306" i="5"/>
  <c r="D323" i="5"/>
  <c r="D645" i="5"/>
  <c r="D899" i="5"/>
  <c r="D716" i="5"/>
  <c r="D434" i="5"/>
  <c r="D612" i="5"/>
  <c r="D495" i="5"/>
  <c r="D384" i="5"/>
  <c r="D524" i="5"/>
  <c r="D709" i="5"/>
  <c r="D912" i="5"/>
  <c r="D908" i="5"/>
  <c r="D752" i="5"/>
  <c r="D552" i="5"/>
  <c r="D517" i="5"/>
  <c r="D581" i="5"/>
  <c r="D503" i="5"/>
  <c r="D245" i="5"/>
  <c r="D608" i="5"/>
  <c r="D940" i="5"/>
  <c r="D714" i="5"/>
  <c r="D499" i="5"/>
  <c r="D221" i="5"/>
  <c r="D185" i="5"/>
  <c r="D190" i="5"/>
  <c r="D390" i="5"/>
  <c r="D352" i="5"/>
  <c r="D543" i="5"/>
  <c r="D876" i="5"/>
  <c r="D780" i="5"/>
  <c r="D879" i="5"/>
  <c r="D701" i="5"/>
  <c r="D819" i="5"/>
  <c r="D733" i="5"/>
  <c r="D293" i="5"/>
  <c r="D247" i="5"/>
  <c r="D379" i="5"/>
  <c r="D391" i="5"/>
  <c r="D396" i="5"/>
  <c r="D897" i="5"/>
  <c r="D700" i="5"/>
  <c r="D411" i="5"/>
  <c r="D602" i="5"/>
  <c r="D924" i="5"/>
  <c r="D270" i="5"/>
  <c r="D675" i="5"/>
  <c r="D376" i="5"/>
  <c r="D695" i="5"/>
  <c r="D923" i="5"/>
  <c r="D828" i="5"/>
  <c r="D858" i="5"/>
  <c r="D357" i="5"/>
  <c r="D617" i="5"/>
  <c r="D770" i="5"/>
  <c r="D870" i="5"/>
  <c r="D166" i="5"/>
  <c r="D513" i="5"/>
  <c r="D565" i="5"/>
  <c r="D728" i="5"/>
  <c r="D510" i="5"/>
  <c r="D525" i="5"/>
  <c r="D610" i="5"/>
  <c r="D724" i="5"/>
  <c r="D818" i="5"/>
  <c r="D516" i="5"/>
  <c r="D977" i="5"/>
  <c r="D666" i="5"/>
  <c r="D335" i="5"/>
  <c r="D202" i="5"/>
  <c r="D310" i="5"/>
  <c r="D683" i="5"/>
  <c r="D842" i="5"/>
  <c r="D212" i="5"/>
  <c r="D248" i="5"/>
  <c r="D307" i="5"/>
  <c r="D309" i="5"/>
  <c r="D252" i="5"/>
  <c r="D799" i="5"/>
  <c r="D935" i="5"/>
  <c r="D576" i="5"/>
  <c r="D167" i="5"/>
  <c r="D846" i="5"/>
  <c r="D454" i="5"/>
  <c r="D592" i="5"/>
  <c r="D351" i="5"/>
  <c r="D368" i="5"/>
  <c r="D419" i="5"/>
  <c r="D305" i="5"/>
  <c r="D756" i="5"/>
  <c r="D438" i="5"/>
  <c r="D868" i="5"/>
  <c r="D157" i="5"/>
  <c r="D722" i="5"/>
  <c r="D564" i="5"/>
  <c r="D951" i="5"/>
  <c r="D881" i="5"/>
  <c r="D518" i="5"/>
  <c r="D676" i="5"/>
  <c r="D1002" i="5"/>
  <c r="D188" i="5"/>
  <c r="D730" i="5"/>
  <c r="D561" i="5"/>
  <c r="D738" i="5"/>
  <c r="D208" i="5"/>
  <c r="D929" i="5"/>
  <c r="D401" i="5"/>
  <c r="D609" i="5"/>
  <c r="D162" i="5"/>
  <c r="D433" i="5"/>
  <c r="D795" i="5"/>
  <c r="D704" i="5"/>
  <c r="D596" i="5"/>
  <c r="D896" i="5"/>
  <c r="D952" i="5"/>
  <c r="D505" i="5"/>
  <c r="D966" i="5"/>
  <c r="D778" i="5"/>
  <c r="D362" i="5"/>
  <c r="D648" i="5"/>
  <c r="D650" i="5"/>
  <c r="D957" i="5"/>
  <c r="D361" i="5"/>
  <c r="D614" i="5"/>
  <c r="D416" i="5"/>
  <c r="D982" i="5"/>
  <c r="D360" i="5"/>
  <c r="D589" i="5"/>
  <c r="D860" i="5"/>
  <c r="D856" i="5"/>
  <c r="D243" i="5"/>
  <c r="D551" i="5"/>
  <c r="D488" i="5"/>
  <c r="D164" i="5"/>
  <c r="D764" i="5"/>
  <c r="D720" i="5"/>
  <c r="D767" i="5"/>
  <c r="D875" i="5"/>
  <c r="D983" i="5"/>
  <c r="D671" i="5"/>
  <c r="D528" i="5"/>
  <c r="D165" i="5"/>
  <c r="D457" i="5"/>
  <c r="D718" i="5"/>
  <c r="D203" i="5"/>
  <c r="D762" i="5"/>
  <c r="D974" i="5"/>
  <c r="D687" i="5"/>
  <c r="D739" i="5"/>
  <c r="D331" i="5"/>
  <c r="D560" i="5"/>
  <c r="D562" i="5"/>
  <c r="D418" i="5"/>
  <c r="D682" i="5"/>
  <c r="D874" i="5"/>
  <c r="D175" i="5"/>
  <c r="D386" i="5"/>
  <c r="D370" i="5"/>
  <c r="D559" i="5"/>
  <c r="D785" i="5"/>
  <c r="D843" i="5"/>
  <c r="D972" i="5"/>
  <c r="D449" i="5"/>
  <c r="D544" i="5"/>
  <c r="D482" i="5"/>
  <c r="D138" i="5"/>
  <c r="D556" i="5"/>
  <c r="D835" i="5"/>
  <c r="D285" i="5"/>
  <c r="D273" i="5"/>
  <c r="D119" i="5"/>
  <c r="D971" i="5"/>
  <c r="D758" i="5"/>
  <c r="D932" i="5"/>
  <c r="D973" i="5"/>
  <c r="D107" i="5"/>
  <c r="D304" i="5"/>
  <c r="D506" i="5"/>
  <c r="D350" i="5"/>
  <c r="D740" i="5"/>
  <c r="D183" i="5"/>
  <c r="D550" i="5"/>
  <c r="D707" i="5"/>
  <c r="D311" i="5"/>
  <c r="D101" i="5"/>
  <c r="D910" i="5"/>
  <c r="D558" i="5"/>
  <c r="D566" i="5"/>
  <c r="D213" i="5"/>
  <c r="D806" i="5"/>
  <c r="D195" i="5"/>
  <c r="D635" i="5"/>
  <c r="D578" i="5"/>
  <c r="D194" i="5"/>
  <c r="D928" i="5"/>
  <c r="D554" i="5"/>
  <c r="D289" i="5"/>
  <c r="D184" i="5"/>
  <c r="D852" i="5"/>
  <c r="D670" i="5"/>
  <c r="D116" i="5"/>
  <c r="D404" i="5"/>
  <c r="D895" i="5"/>
  <c r="D941" i="5"/>
  <c r="D430" i="5"/>
  <c r="D944" i="5"/>
  <c r="D744" i="5"/>
  <c r="D439" i="5"/>
  <c r="D193" i="5"/>
  <c r="D766" i="5"/>
  <c r="D749" i="5"/>
  <c r="D269" i="5"/>
  <c r="D788" i="5"/>
  <c r="D907" i="5"/>
  <c r="D567" i="5"/>
  <c r="D659" i="5"/>
  <c r="D334" i="5"/>
  <c r="D955" i="5"/>
  <c r="D227" i="5"/>
  <c r="D725" i="5"/>
  <c r="D668" i="5"/>
  <c r="D239" i="5"/>
  <c r="D325" i="5"/>
  <c r="D465" i="5"/>
  <c r="D133" i="5"/>
  <c r="D467" i="5"/>
  <c r="D110" i="5"/>
  <c r="D431" i="5"/>
  <c r="D681" i="5"/>
  <c r="D288" i="5"/>
  <c r="D692" i="5"/>
  <c r="D703" i="5"/>
  <c r="D339" i="5"/>
  <c r="D504" i="5"/>
  <c r="D965" i="5"/>
  <c r="D461" i="5"/>
  <c r="D644" i="5"/>
  <c r="D791" i="5"/>
  <c r="D484" i="5"/>
  <c r="D920" i="5"/>
  <c r="D598" i="5"/>
  <c r="D365" i="5"/>
  <c r="D355" i="5"/>
  <c r="D300" i="5"/>
  <c r="D787" i="5"/>
  <c r="D883" i="5"/>
  <c r="D354" i="5"/>
  <c r="D466" i="5"/>
  <c r="D329" i="5"/>
  <c r="D542" i="5"/>
  <c r="D136" i="5"/>
  <c r="D274" i="5"/>
  <c r="D507" i="5"/>
  <c r="D189" i="5"/>
  <c r="D264" i="5"/>
  <c r="D591" i="5"/>
  <c r="D759" i="5"/>
  <c r="D453" i="5"/>
  <c r="D450" i="5"/>
  <c r="D385" i="5"/>
  <c r="D891" i="5"/>
  <c r="D405" i="5"/>
  <c r="D684" i="5"/>
  <c r="D905" i="5"/>
  <c r="D266" i="5"/>
  <c r="D515" i="5"/>
  <c r="D613" i="5"/>
  <c r="D663" i="5"/>
  <c r="D470" i="5"/>
  <c r="D363" i="5"/>
  <c r="D649" i="5"/>
  <c r="D171" i="5"/>
  <c r="D448" i="5"/>
  <c r="D299" i="5"/>
  <c r="D180" i="5"/>
  <c r="D633" i="5"/>
  <c r="D490" i="5"/>
  <c r="D137" i="5"/>
  <c r="D541" i="5"/>
  <c r="D282" i="5"/>
  <c r="D358" i="5"/>
  <c r="D996" i="5"/>
  <c r="D113" i="5"/>
  <c r="D877" i="5"/>
  <c r="D549" i="5"/>
  <c r="D727" i="5"/>
  <c r="D804" i="5"/>
  <c r="D381" i="5"/>
  <c r="D122" i="5"/>
  <c r="D960" i="5"/>
  <c r="D575" i="5"/>
  <c r="D123" i="5"/>
  <c r="D500" i="5"/>
  <c r="D914" i="5"/>
  <c r="D536" i="5"/>
  <c r="D839" i="5"/>
  <c r="D279" i="5"/>
  <c r="D872" i="5"/>
  <c r="D286" i="5"/>
  <c r="D367" i="5"/>
  <c r="D796" i="5"/>
  <c r="D526" i="5"/>
  <c r="D298" i="5"/>
  <c r="D688" i="5"/>
  <c r="D112" i="5"/>
  <c r="D954" i="5"/>
  <c r="D235" i="5"/>
  <c r="D214" i="5"/>
  <c r="D177" i="5"/>
  <c r="D443" i="5"/>
  <c r="D435" i="5"/>
  <c r="D442" i="5"/>
  <c r="D176" i="5"/>
  <c r="D487" i="5"/>
  <c r="D628" i="5"/>
  <c r="D364" i="5"/>
  <c r="D927" i="5"/>
  <c r="D607" i="5"/>
  <c r="D291" i="5"/>
  <c r="D347" i="5"/>
  <c r="D333" i="5"/>
  <c r="D946" i="5"/>
  <c r="D444" i="5"/>
  <c r="D463" i="5"/>
  <c r="D616" i="5"/>
  <c r="D553" i="5"/>
  <c r="D373" i="5"/>
  <c r="D992" i="5"/>
  <c r="D254" i="5"/>
  <c r="D179" i="5"/>
  <c r="D198" i="5"/>
  <c r="D857" i="5"/>
  <c r="D754" i="5"/>
  <c r="D246" i="5"/>
  <c r="D882" i="5"/>
  <c r="D372" i="5"/>
  <c r="D420" i="5"/>
  <c r="D217" i="5"/>
  <c r="D225" i="5"/>
  <c r="D772" i="5"/>
  <c r="D573" i="5"/>
  <c r="D251" i="5"/>
  <c r="D862" i="5"/>
  <c r="D345" i="5"/>
  <c r="D220" i="5"/>
  <c r="D773" i="5"/>
  <c r="D761" i="5"/>
  <c r="D406" i="5"/>
  <c r="D148" i="5"/>
  <c r="D611" i="5"/>
  <c r="D746" i="5"/>
  <c r="D340" i="5"/>
  <c r="D290" i="5"/>
  <c r="D267" i="5"/>
  <c r="D407" i="5"/>
  <c r="D168" i="5"/>
  <c r="D441" i="5"/>
  <c r="D831" i="5"/>
  <c r="D970" i="5"/>
  <c r="D308" i="5"/>
  <c r="D428" i="5"/>
  <c r="D485" i="5"/>
  <c r="D502" i="5"/>
  <c r="D732" i="5"/>
  <c r="D792" i="5"/>
  <c r="D146" i="5"/>
  <c r="D131" i="5"/>
  <c r="D745" i="5"/>
  <c r="D664" i="5"/>
  <c r="D636" i="5"/>
  <c r="D163" i="5"/>
  <c r="D205" i="5"/>
  <c r="D521" i="5"/>
  <c r="D637" i="5"/>
  <c r="D297" i="5"/>
  <c r="D583" i="5"/>
  <c r="D236" i="5"/>
  <c r="D890" i="5"/>
  <c r="D751" i="5"/>
  <c r="D892" i="5"/>
  <c r="D324" i="5"/>
  <c r="D272" i="5"/>
  <c r="D356" i="5"/>
  <c r="D397" i="5"/>
  <c r="D820" i="5"/>
  <c r="D660" i="5"/>
  <c r="D353" i="5"/>
  <c r="D760" i="5"/>
  <c r="D962" i="5"/>
  <c r="D114" i="5"/>
  <c r="D942" i="5"/>
  <c r="D933" i="5"/>
  <c r="D452" i="5"/>
  <c r="D415" i="5"/>
  <c r="D427" i="5"/>
  <c r="D320" i="5"/>
  <c r="D151" i="5"/>
  <c r="D911" i="5"/>
  <c r="D173" i="5"/>
  <c r="D374" i="5"/>
  <c r="D250" i="5"/>
  <c r="D979" i="5"/>
  <c r="D736" i="5"/>
  <c r="D318" i="5"/>
  <c r="D436" i="5"/>
  <c r="D693" i="5"/>
  <c r="D586" i="5"/>
  <c r="D120" i="5"/>
  <c r="D653" i="5"/>
  <c r="D483" i="5"/>
  <c r="D968" i="5"/>
  <c r="D278" i="5"/>
  <c r="D156" i="5"/>
  <c r="D476" i="5"/>
  <c r="D984" i="5"/>
  <c r="D121" i="5"/>
  <c r="D779" i="5"/>
  <c r="D469" i="5"/>
  <c r="D382" i="5"/>
  <c r="D888" i="5"/>
  <c r="D294" i="5"/>
  <c r="D145" i="5"/>
  <c r="D836" i="5"/>
  <c r="D838" i="5"/>
  <c r="D143" i="5"/>
  <c r="D115" i="5"/>
  <c r="G18" i="5"/>
  <c r="D889" i="5"/>
  <c r="D886" i="5"/>
  <c r="D810" i="5"/>
  <c r="D494" i="5"/>
  <c r="D748" i="5"/>
  <c r="D753" i="5"/>
  <c r="D125" i="5"/>
  <c r="D585" i="5"/>
  <c r="D458" i="5"/>
  <c r="D548" i="5"/>
  <c r="D170" i="5"/>
  <c r="D471" i="5"/>
  <c r="D777" i="5"/>
  <c r="D155" i="5"/>
  <c r="D797" i="5"/>
  <c r="D383" i="5"/>
  <c r="D104" i="5"/>
  <c r="D903" i="5"/>
  <c r="D850" i="5"/>
  <c r="D378" i="5"/>
  <c r="D601" i="5"/>
  <c r="D141" i="5"/>
  <c r="D371" i="5"/>
  <c r="D200" i="5"/>
  <c r="D301" i="5"/>
  <c r="D403" i="5"/>
  <c r="D437" i="5"/>
  <c r="D451" i="5"/>
  <c r="D629" i="5"/>
  <c r="D694" i="5"/>
  <c r="D691" i="5"/>
  <c r="D237" i="5"/>
  <c r="D771" i="5"/>
  <c r="D956" i="5"/>
  <c r="D159" i="5"/>
  <c r="D491" i="5"/>
  <c r="D265" i="5"/>
  <c r="D807" i="5"/>
  <c r="D287" i="5"/>
  <c r="D864" i="5"/>
  <c r="D520" i="5"/>
  <c r="D262" i="5"/>
  <c r="D216" i="5"/>
  <c r="D492" i="5"/>
  <c r="D829" i="5"/>
  <c r="D496" i="5"/>
  <c r="D182" i="5"/>
  <c r="D710" i="5"/>
  <c r="D527" i="5"/>
  <c r="D508" i="5"/>
  <c r="D534" i="5"/>
  <c r="D268" i="5"/>
  <c r="D871" i="5"/>
  <c r="D808" i="5"/>
  <c r="D395" i="5"/>
  <c r="D127" i="5"/>
  <c r="D904" i="5"/>
  <c r="D985" i="5"/>
  <c r="D622" i="5"/>
  <c r="D238" i="5"/>
  <c r="D228" i="5"/>
  <c r="D322" i="5"/>
  <c r="D885" i="5"/>
  <c r="D260" i="5"/>
  <c r="D498" i="5"/>
  <c r="D964" i="5"/>
  <c r="D898" i="5"/>
  <c r="D830" i="5"/>
  <c r="D149" i="5"/>
  <c r="D103" i="5"/>
  <c r="D147" i="5"/>
  <c r="D976" i="5"/>
  <c r="D674" i="5"/>
  <c r="D535" i="5"/>
  <c r="D988" i="5"/>
  <c r="D595" i="5"/>
  <c r="D574" i="5"/>
  <c r="D261" i="5"/>
  <c r="D568" i="5"/>
  <c r="D931" i="5"/>
  <c r="D672" i="5"/>
  <c r="D1000" i="5"/>
  <c r="D769" i="5"/>
  <c r="D934" i="5"/>
  <c r="D737" i="5"/>
  <c r="D926" i="5"/>
  <c r="D734" i="5"/>
  <c r="D651" i="5"/>
  <c r="D413" i="5"/>
  <c r="D537" i="5"/>
  <c r="D790" i="5"/>
  <c r="D312" i="5"/>
  <c r="D821" i="5"/>
  <c r="D326" i="5"/>
  <c r="D191" i="5"/>
  <c r="D233" i="5"/>
  <c r="D253" i="5"/>
  <c r="D775" i="5"/>
  <c r="D662" i="5"/>
  <c r="D794" i="5"/>
  <c r="D623" i="5"/>
  <c r="D424" i="5"/>
  <c r="D817" i="5"/>
  <c r="D837" i="5"/>
  <c r="D377" i="5"/>
  <c r="D925" i="5"/>
  <c r="D316" i="5"/>
  <c r="D557" i="5"/>
  <c r="D679" i="5"/>
  <c r="D348" i="5"/>
  <c r="D677" i="5"/>
  <c r="D921" i="5"/>
  <c r="D743" i="5"/>
  <c r="D547" i="5"/>
  <c r="D126" i="5"/>
  <c r="D665" i="5"/>
  <c r="D757" i="5"/>
  <c r="D600" i="5"/>
  <c r="D918" i="5"/>
  <c r="D118" i="5"/>
  <c r="D638" i="5"/>
  <c r="D814" i="5"/>
  <c r="D414" i="5"/>
  <c r="D206" i="5"/>
  <c r="D257" i="5"/>
  <c r="D726" i="5"/>
  <c r="D995" i="5"/>
  <c r="D901" i="5"/>
  <c r="D481" i="5"/>
  <c r="D986" i="5"/>
  <c r="D781" i="5"/>
  <c r="D735" i="5"/>
  <c r="D501" i="5"/>
  <c r="D468" i="5"/>
  <c r="D489" i="5"/>
  <c r="D597" i="5"/>
  <c r="D197" i="5"/>
  <c r="D678" i="5"/>
  <c r="D834" i="5"/>
  <c r="D105" i="5"/>
  <c r="D939" i="5"/>
  <c r="D398" i="5"/>
  <c r="D445" i="5"/>
  <c r="D204" i="5"/>
  <c r="D531" i="5"/>
  <c r="D546" i="5"/>
  <c r="D529" i="5"/>
  <c r="D747" i="5"/>
  <c r="D387" i="5"/>
  <c r="D577" i="5"/>
  <c r="D139" i="5"/>
  <c r="D938" i="5"/>
  <c r="D997" i="5"/>
  <c r="D712" i="5"/>
  <c r="D219" i="5"/>
  <c r="D422" i="5"/>
  <c r="D627" i="5"/>
  <c r="D172" i="5"/>
  <c r="D789" i="5"/>
  <c r="D111" i="5"/>
  <c r="D620" i="5"/>
  <c r="D915" i="5"/>
  <c r="D144" i="5"/>
  <c r="D569" i="5"/>
  <c r="D657" i="5"/>
  <c r="D242" i="5"/>
  <c r="D328" i="5"/>
  <c r="D244" i="5"/>
  <c r="D969" i="5"/>
  <c r="D776" i="5"/>
  <c r="D207" i="5"/>
  <c r="D400" i="5"/>
  <c r="D948" i="5"/>
  <c r="D393" i="5"/>
  <c r="D999" i="5"/>
  <c r="D462" i="5"/>
  <c r="D800" i="5"/>
  <c r="D344" i="5"/>
  <c r="D998" i="5"/>
  <c r="D690" i="5"/>
  <c r="D570" i="5"/>
  <c r="D783" i="5"/>
  <c r="D826" i="5"/>
  <c r="D579" i="5"/>
  <c r="D284" i="5"/>
  <c r="D809" i="5"/>
  <c r="D950" i="5"/>
  <c r="D930" i="5"/>
  <c r="D474" i="5"/>
  <c r="D134" i="5"/>
  <c r="D922" i="5"/>
  <c r="D230" i="5"/>
  <c r="D232" i="5"/>
  <c r="D98" i="5"/>
  <c r="D741" i="5"/>
  <c r="D336" i="5"/>
  <c r="D989" i="5"/>
  <c r="D327" i="5"/>
  <c r="D723" i="5"/>
  <c r="D426" i="5"/>
  <c r="D625" i="5"/>
  <c r="D913" i="5"/>
  <c r="D647" i="5"/>
  <c r="D630" i="5"/>
  <c r="D893" i="5"/>
  <c r="D822" i="5"/>
  <c r="D522" i="5"/>
  <c r="D109" i="5"/>
  <c r="D909" i="5"/>
  <c r="D317" i="5"/>
  <c r="D673" i="5"/>
  <c r="D967" i="5"/>
  <c r="D174" i="5"/>
  <c r="D447" i="5"/>
  <c r="D805" i="5"/>
  <c r="D258" i="5"/>
  <c r="D768" i="5"/>
  <c r="D161" i="5"/>
  <c r="D786" i="5"/>
  <c r="D201" i="5"/>
  <c r="D332" i="5"/>
  <c r="D667" i="5"/>
  <c r="D774" i="5"/>
  <c r="D841" i="5"/>
  <c r="D302" i="5"/>
  <c r="D902" i="5"/>
  <c r="D848" i="5"/>
  <c r="D680" i="5"/>
  <c r="D563" i="5"/>
  <c r="D865" i="5"/>
  <c r="D685" i="5"/>
  <c r="D639" i="5"/>
  <c r="D511" i="5"/>
  <c r="D943" i="5"/>
  <c r="D916" i="5"/>
  <c r="D798" i="5"/>
  <c r="D259" i="5"/>
  <c r="D802" i="5"/>
  <c r="D412" i="5"/>
  <c r="D341" i="5"/>
  <c r="D717" i="5"/>
  <c r="D641" i="5"/>
  <c r="D588" i="5"/>
  <c r="D545" i="5"/>
  <c r="D432" i="5"/>
  <c r="D478" i="5"/>
  <c r="D947" i="5"/>
  <c r="D514" i="5"/>
  <c r="D652" i="5"/>
  <c r="D603" i="5"/>
  <c r="D812" i="5"/>
  <c r="D154" i="5"/>
  <c r="D493" i="5"/>
  <c r="D845" i="5"/>
  <c r="D642" i="5"/>
  <c r="D99" i="5"/>
  <c r="D380" i="5"/>
  <c r="D708" i="5"/>
  <c r="D475" i="5"/>
  <c r="D1001" i="5"/>
  <c r="D959" i="5"/>
  <c r="D958" i="5"/>
  <c r="D519" i="5"/>
  <c r="D990" i="5"/>
  <c r="D497" i="5"/>
  <c r="D823" i="5"/>
  <c r="D755" i="5"/>
  <c r="D863" i="5"/>
  <c r="D459" i="5"/>
  <c r="D224" i="5"/>
  <c r="D539" i="5"/>
  <c r="D855" i="5"/>
  <c r="D669" i="5"/>
  <c r="D816" i="5"/>
  <c r="D142" i="5"/>
  <c r="D866" i="5"/>
  <c r="D255" i="5"/>
  <c r="D832" i="5"/>
  <c r="D512" i="5"/>
  <c r="D697" i="5"/>
  <c r="D811" i="5"/>
  <c r="D128" i="5"/>
  <c r="D646" i="5"/>
  <c r="D256" i="5"/>
  <c r="D867" i="5"/>
  <c r="D275" i="5"/>
  <c r="D827" i="5"/>
  <c r="D917" i="5"/>
  <c r="D884" i="5"/>
  <c r="D276" i="5"/>
  <c r="D292" i="5"/>
  <c r="D375" i="5"/>
  <c r="D181" i="5"/>
  <c r="D178" i="5"/>
  <c r="D887" i="5"/>
  <c r="D631" i="5"/>
  <c r="D981" i="5"/>
  <c r="D824" i="5"/>
  <c r="D342" i="5"/>
  <c r="D388" i="5"/>
  <c r="D231" i="5"/>
  <c r="D765" i="5"/>
  <c r="D343" i="5"/>
  <c r="D849" i="5"/>
  <c r="D229" i="5"/>
  <c r="D599" i="5"/>
  <c r="D713" i="5"/>
  <c r="D160" i="5"/>
  <c r="D421" i="5"/>
  <c r="D706" i="5"/>
  <c r="D587" i="5"/>
  <c r="D241" i="5"/>
  <c r="D854" i="5"/>
  <c r="D249" i="5"/>
  <c r="D399" i="5"/>
  <c r="D540" i="5"/>
  <c r="D429" i="5"/>
  <c r="D626" i="5"/>
  <c r="D702" i="5"/>
  <c r="D833" i="5"/>
  <c r="D906" i="5"/>
  <c r="D618" i="5"/>
  <c r="D784" i="5"/>
  <c r="D961" i="5"/>
  <c r="D215" i="5"/>
  <c r="D825" i="5"/>
  <c r="D296" i="5"/>
  <c r="D338" i="5"/>
  <c r="D196" i="5"/>
  <c r="D222" i="5"/>
  <c r="D117" i="5"/>
  <c r="D187" i="5"/>
  <c r="D658" i="5"/>
  <c r="D869" i="5"/>
  <c r="D263" i="5"/>
  <c r="D349" i="5"/>
  <c r="D240" i="5"/>
  <c r="D218" i="5"/>
  <c r="D409" i="5"/>
  <c r="D158" i="5"/>
  <c r="D847" i="5"/>
  <c r="D480" i="5"/>
  <c r="D859" i="5"/>
  <c r="D330" i="5"/>
  <c r="D980" i="5"/>
  <c r="D321" i="5"/>
  <c r="D699" i="5"/>
  <c r="D277" i="5"/>
  <c r="D169" i="5"/>
  <c r="D130" i="5"/>
  <c r="D632" i="5"/>
  <c r="D226" i="5"/>
  <c r="D975" i="5"/>
  <c r="D100" i="5"/>
  <c r="D392" i="5"/>
  <c r="D315" i="5"/>
  <c r="D135" i="5"/>
  <c r="D580" i="5"/>
  <c r="D280" i="5"/>
  <c r="D456" i="5"/>
  <c r="D873" i="5"/>
  <c r="D440" i="5"/>
  <c r="D446" i="5"/>
  <c r="D945" i="5"/>
  <c r="D425" i="5"/>
  <c r="D731" i="5"/>
  <c r="D640" i="5"/>
  <c r="D729" i="5"/>
  <c r="D953" i="5"/>
  <c r="D803" i="5"/>
  <c r="D698" i="5"/>
  <c r="D538" i="5"/>
  <c r="D844" i="5"/>
  <c r="D108" i="5"/>
  <c r="D656" i="5"/>
  <c r="D900" i="5"/>
  <c r="D654" i="5"/>
  <c r="D417" i="5"/>
  <c r="D366" i="5"/>
  <c r="D472" i="5"/>
  <c r="D978" i="5"/>
  <c r="D750" i="5"/>
  <c r="D211" i="5"/>
  <c r="D314" i="5"/>
  <c r="D124" i="5"/>
  <c r="D199" i="5"/>
  <c r="D283" i="5"/>
  <c r="D532" i="5"/>
  <c r="D621" i="5"/>
  <c r="D590" i="5"/>
  <c r="D102" i="5"/>
  <c r="D991" i="5"/>
  <c r="D655" i="5"/>
  <c r="D271" i="5"/>
  <c r="D337" i="5"/>
  <c r="D479" i="5"/>
  <c r="D719" i="5"/>
  <c r="D555" i="5"/>
  <c r="D936" i="5"/>
  <c r="D782" i="5"/>
  <c r="D594" i="5"/>
  <c r="D721" i="5"/>
  <c r="D313" i="5"/>
  <c r="D793" i="5"/>
  <c r="D987" i="5"/>
  <c r="D919" i="5"/>
  <c r="D715" i="5"/>
  <c r="D346" i="5"/>
  <c r="D815" i="5"/>
  <c r="D106" i="5"/>
  <c r="D423" i="5"/>
  <c r="D410" i="5"/>
  <c r="D473" i="5"/>
  <c r="D582" i="5"/>
  <c r="D486" i="5"/>
  <c r="D994" i="5"/>
  <c r="D140" i="5"/>
  <c r="D963" i="5"/>
  <c r="D661" i="5"/>
  <c r="D132" i="5"/>
  <c r="D572" i="5"/>
  <c r="D686" i="5"/>
  <c r="D813" i="5"/>
  <c r="D152" i="5"/>
  <c r="D937" i="5"/>
  <c r="D319" i="5"/>
  <c r="D763" i="5"/>
  <c r="D742" i="5"/>
  <c r="D460" i="5"/>
  <c r="D593" i="5"/>
  <c r="D509" i="5"/>
  <c r="D705" i="5"/>
  <c r="D303" i="5"/>
  <c r="D150" i="5"/>
  <c r="D408" i="5"/>
  <c r="D234" i="5"/>
  <c r="D643" i="5"/>
  <c r="D533" i="5"/>
  <c r="D604" i="5"/>
  <c r="D523" i="5"/>
  <c r="D993" i="5"/>
  <c r="D209" i="5"/>
  <c r="D584" i="5"/>
  <c r="D894" i="5"/>
  <c r="D455" i="5"/>
  <c r="D689" i="5"/>
  <c r="D477" i="5"/>
  <c r="D711" i="5"/>
  <c r="D186" i="5"/>
  <c r="D615" i="5"/>
  <c r="D153" i="5"/>
  <c r="D571" i="5"/>
  <c r="D129" i="5"/>
  <c r="D530" i="5"/>
  <c r="D394" i="5"/>
  <c r="D97" i="5"/>
  <c r="D880" i="5"/>
  <c r="D801" i="5"/>
  <c r="D634" i="5"/>
  <c r="D606" i="5"/>
  <c r="D402" i="5"/>
  <c r="D464" i="5"/>
  <c r="D878" i="5"/>
  <c r="D359" i="5"/>
  <c r="D853" i="5"/>
  <c r="D281" i="5"/>
  <c r="D223" i="5"/>
  <c r="D624" i="5"/>
  <c r="E648" i="5"/>
  <c r="E260" i="5"/>
  <c r="E728" i="5"/>
  <c r="E627" i="5"/>
  <c r="E821" i="5"/>
  <c r="E516" i="5"/>
  <c r="E545" i="5"/>
  <c r="E553" i="5"/>
  <c r="E888" i="5"/>
  <c r="E422" i="5"/>
  <c r="E673" i="5"/>
  <c r="E660" i="5"/>
  <c r="E602" i="5"/>
  <c r="E963" i="5"/>
  <c r="E836" i="5"/>
  <c r="E996" i="5"/>
  <c r="E488" i="5"/>
  <c r="E849" i="5"/>
  <c r="E589" i="5"/>
  <c r="E718" i="5"/>
  <c r="E588" i="5"/>
  <c r="E514" i="5"/>
  <c r="E938" i="5"/>
  <c r="E507" i="5"/>
  <c r="E697" i="5"/>
  <c r="E964" i="5"/>
  <c r="E207" i="5"/>
  <c r="E897" i="5"/>
  <c r="E962" i="5"/>
  <c r="E639" i="5"/>
  <c r="E243" i="5"/>
  <c r="E360" i="5"/>
  <c r="E900" i="5"/>
  <c r="E928" i="5"/>
  <c r="E640" i="5"/>
  <c r="E834" i="5"/>
  <c r="E474" i="5"/>
  <c r="E647" i="5"/>
  <c r="E949" i="5"/>
  <c r="E535" i="5"/>
  <c r="E979" i="5"/>
  <c r="E661" i="5"/>
  <c r="E854" i="5"/>
  <c r="E872" i="5"/>
  <c r="E990" i="5"/>
  <c r="E356" i="5"/>
  <c r="E358" i="5"/>
  <c r="E400" i="5"/>
  <c r="E508" i="5"/>
  <c r="E954" i="5"/>
  <c r="E629" i="5"/>
  <c r="E304" i="5"/>
  <c r="E495" i="5"/>
  <c r="E428" i="5"/>
  <c r="E467" i="5"/>
  <c r="E157" i="5"/>
  <c r="E772" i="5"/>
  <c r="E416" i="5"/>
  <c r="E685" i="5"/>
  <c r="E917" i="5"/>
  <c r="E810" i="5"/>
  <c r="E759" i="5"/>
  <c r="E459" i="5"/>
  <c r="E981" i="5"/>
  <c r="E300" i="5"/>
  <c r="E216" i="5"/>
  <c r="E497" i="5"/>
  <c r="E229" i="5"/>
  <c r="E677" i="5"/>
  <c r="E893" i="5"/>
  <c r="E280" i="5"/>
  <c r="E217" i="5"/>
  <c r="E337" i="5"/>
  <c r="E188" i="5"/>
  <c r="E581" i="5"/>
  <c r="E246" i="5"/>
  <c r="E319" i="5"/>
  <c r="E168" i="5"/>
  <c r="E1001" i="5"/>
  <c r="E529" i="5"/>
  <c r="E256" i="5"/>
  <c r="E402" i="5"/>
  <c r="E742" i="5"/>
  <c r="E353" i="5"/>
  <c r="E712" i="5"/>
  <c r="E789" i="5"/>
  <c r="E426" i="5"/>
  <c r="E873" i="5"/>
  <c r="E765" i="5"/>
  <c r="E722" i="5"/>
  <c r="E858" i="5"/>
  <c r="E1000" i="5"/>
  <c r="E755" i="5"/>
  <c r="E792" i="5"/>
  <c r="E504" i="5"/>
  <c r="E577" i="5"/>
  <c r="E293" i="5"/>
  <c r="E499" i="5"/>
  <c r="E983" i="5"/>
  <c r="E984" i="5"/>
  <c r="E228" i="5"/>
  <c r="E349" i="5"/>
  <c r="E594" i="5"/>
  <c r="E730" i="5"/>
  <c r="E638" i="5"/>
  <c r="E281" i="5"/>
  <c r="E493" i="5"/>
  <c r="E482" i="5"/>
  <c r="E804" i="5"/>
  <c r="E313" i="5"/>
  <c r="E699" i="5"/>
  <c r="E394" i="5"/>
  <c r="E746" i="5"/>
  <c r="E193" i="5"/>
  <c r="E321" i="5"/>
  <c r="E740" i="5"/>
  <c r="E265" i="5"/>
  <c r="E799" i="5"/>
  <c r="E406" i="5"/>
  <c r="E198" i="5"/>
  <c r="E542" i="5"/>
  <c r="E711" i="5"/>
  <c r="E694" i="5"/>
  <c r="E464" i="5"/>
  <c r="E672" i="5"/>
  <c r="E952" i="5"/>
  <c r="E295" i="5"/>
  <c r="E609" i="5"/>
  <c r="E367" i="5"/>
  <c r="E986" i="5"/>
  <c r="E662" i="5"/>
  <c r="E868" i="5"/>
  <c r="E705" i="5"/>
  <c r="E731" i="5"/>
  <c r="E614" i="5"/>
  <c r="E857" i="5"/>
  <c r="E496" i="5"/>
  <c r="E812" i="5"/>
  <c r="E206" i="5"/>
  <c r="E191" i="5"/>
  <c r="E870" i="5"/>
  <c r="E861" i="5"/>
  <c r="E674" i="5"/>
  <c r="E644" i="5"/>
  <c r="E352" i="5"/>
  <c r="E171" i="5"/>
  <c r="E910" i="5"/>
  <c r="E569" i="5"/>
  <c r="E714" i="5"/>
  <c r="E521" i="5"/>
  <c r="E655" i="5"/>
  <c r="E404" i="5"/>
  <c r="E541" i="5"/>
  <c r="E383" i="5"/>
  <c r="E386" i="5"/>
  <c r="E756" i="5"/>
  <c r="E277" i="5"/>
  <c r="E738" i="5"/>
  <c r="E842" i="5"/>
  <c r="E299" i="5"/>
  <c r="E770" i="5"/>
  <c r="E538" i="5"/>
  <c r="E766" i="5"/>
  <c r="E593" i="5"/>
  <c r="E487" i="5"/>
  <c r="E926" i="5"/>
  <c r="E778" i="5"/>
  <c r="E382" i="5"/>
  <c r="E754" i="5"/>
  <c r="E298" i="5"/>
  <c r="E779" i="5"/>
  <c r="E847" i="5"/>
  <c r="E513" i="5"/>
  <c r="E192" i="5"/>
  <c r="E405" i="5"/>
  <c r="E476" i="5"/>
  <c r="E687" i="5"/>
  <c r="E200" i="5"/>
  <c r="E748" i="5"/>
  <c r="E215" i="5"/>
  <c r="E345" i="5"/>
  <c r="E758" i="5"/>
  <c r="E997" i="5"/>
  <c r="E682" i="5"/>
  <c r="E769" i="5"/>
  <c r="E896" i="5"/>
  <c r="E223" i="5"/>
  <c r="E771" i="5"/>
  <c r="E437" i="5"/>
  <c r="E530" i="5"/>
  <c r="E269" i="5"/>
  <c r="E379" i="5"/>
  <c r="E478" i="5"/>
  <c r="E562" i="5"/>
  <c r="E863" i="5"/>
  <c r="E361" i="5"/>
  <c r="E851" i="5"/>
  <c r="E502" i="5"/>
  <c r="E855" i="5"/>
  <c r="E751" i="5"/>
  <c r="E561" i="5"/>
  <c r="E977" i="5"/>
  <c r="E930" i="5"/>
  <c r="E894" i="5"/>
  <c r="E454" i="5"/>
  <c r="E607" i="5"/>
  <c r="E274" i="5"/>
  <c r="E678" i="5"/>
  <c r="E211" i="5"/>
  <c r="E801" i="5"/>
  <c r="E667" i="5"/>
  <c r="E162" i="5"/>
  <c r="E587" i="5"/>
  <c r="E294" i="5"/>
  <c r="E733" i="5"/>
  <c r="E501" i="5"/>
  <c r="E939" i="5"/>
  <c r="E484" i="5"/>
  <c r="E889" i="5"/>
  <c r="E890" i="5"/>
  <c r="E940" i="5"/>
  <c r="E736" i="5"/>
  <c r="E702" i="5"/>
  <c r="E615" i="5"/>
  <c r="E253" i="5"/>
  <c r="E565" i="5"/>
  <c r="E289" i="5"/>
  <c r="E270" i="5"/>
  <c r="E176" i="5"/>
  <c r="E290" i="5"/>
  <c r="E845" i="5"/>
  <c r="E837" i="5"/>
  <c r="E841" i="5"/>
  <c r="E344" i="5"/>
  <c r="E961" i="5"/>
  <c r="E805" i="5"/>
  <c r="E610" i="5"/>
  <c r="E698" i="5"/>
  <c r="E385" i="5"/>
  <c r="E311" i="5"/>
  <c r="E971" i="5"/>
  <c r="E785" i="5"/>
  <c r="E182" i="5"/>
  <c r="E458" i="5"/>
  <c r="E315" i="5"/>
  <c r="E570" i="5"/>
  <c r="E716" i="5"/>
  <c r="E434" i="5"/>
  <c r="E960" i="5"/>
  <c r="E641" i="5"/>
  <c r="E809" i="5"/>
  <c r="E959" i="5"/>
  <c r="E830" i="5"/>
  <c r="E448" i="5"/>
  <c r="E918" i="5"/>
  <c r="E776" i="5"/>
  <c r="E852" i="5"/>
  <c r="E591" i="5"/>
  <c r="E781" i="5"/>
  <c r="E732" i="5"/>
  <c r="E848" i="5"/>
  <c r="E245" i="5"/>
  <c r="E862" i="5"/>
  <c r="E196" i="5"/>
  <c r="E974" i="5"/>
  <c r="E225" i="5"/>
  <c r="E915" i="5"/>
  <c r="E739" i="5"/>
  <c r="E346" i="5"/>
  <c r="E835" i="5"/>
  <c r="E252" i="5"/>
  <c r="E724" i="5"/>
  <c r="E181" i="5"/>
  <c r="E816" i="5"/>
  <c r="E233" i="5"/>
  <c r="E292" i="5"/>
  <c r="E366" i="5"/>
  <c r="E827" i="5"/>
  <c r="E425" i="5"/>
  <c r="E788" i="5"/>
  <c r="E309" i="5"/>
  <c r="E424" i="5"/>
  <c r="E784" i="5"/>
  <c r="E526" i="5"/>
  <c r="E933" i="5"/>
  <c r="E774" i="5"/>
  <c r="E450" i="5"/>
  <c r="E411" i="5"/>
  <c r="E729" i="5"/>
  <c r="E267" i="5"/>
  <c r="E957" i="5"/>
  <c r="E796" i="5"/>
  <c r="E463" i="5"/>
  <c r="E409" i="5"/>
  <c r="E885" i="5"/>
  <c r="E991" i="5"/>
  <c r="E592" i="5"/>
  <c r="E376" i="5"/>
  <c r="E825" i="5"/>
  <c r="E599" i="5"/>
  <c r="E715" i="5"/>
  <c r="E934" i="5"/>
  <c r="E643" i="5"/>
  <c r="E905" i="5"/>
  <c r="E234" i="5"/>
  <c r="E843" i="5"/>
  <c r="E444" i="5"/>
  <c r="E803" i="5"/>
  <c r="E318" i="5"/>
  <c r="E563" i="5"/>
  <c r="E491" i="5"/>
  <c r="E165" i="5"/>
  <c r="E866" i="5"/>
  <c r="E923" i="5"/>
  <c r="E895" i="5"/>
  <c r="E219" i="5"/>
  <c r="E745" i="5"/>
  <c r="E919" i="5"/>
  <c r="E783" i="5"/>
  <c r="E899" i="5"/>
  <c r="E288" i="5"/>
  <c r="E605" i="5"/>
  <c r="E439" i="5"/>
  <c r="E286" i="5"/>
  <c r="E700" i="5"/>
  <c r="E262" i="5"/>
  <c r="E512" i="5"/>
  <c r="E317" i="5"/>
  <c r="E167" i="5"/>
  <c r="E679" i="5"/>
  <c r="E576" i="5"/>
  <c r="E420" i="5"/>
  <c r="E268" i="5"/>
  <c r="E713" i="5"/>
  <c r="E338" i="5"/>
  <c r="E432" i="5"/>
  <c r="E878" i="5"/>
  <c r="E999" i="5"/>
  <c r="E686" i="5"/>
  <c r="E590" i="5"/>
  <c r="E350" i="5"/>
  <c r="E276" i="5"/>
  <c r="E583" i="5"/>
  <c r="E160" i="5"/>
  <c r="E465" i="5"/>
  <c r="E248" i="5"/>
  <c r="E806" i="5"/>
  <c r="E261" i="5"/>
  <c r="E264" i="5"/>
  <c r="E250" i="5"/>
  <c r="E859" i="5"/>
  <c r="E489" i="5"/>
  <c r="E203" i="5"/>
  <c r="E322" i="5"/>
  <c r="E566" i="5"/>
  <c r="E455" i="5"/>
  <c r="E833" i="5"/>
  <c r="E549" i="5"/>
  <c r="E704" i="5"/>
  <c r="E199" i="5"/>
  <c r="E240" i="5"/>
  <c r="E221" i="5"/>
  <c r="E339" i="5"/>
  <c r="E543" i="5"/>
  <c r="E186" i="5"/>
  <c r="E708" i="5"/>
  <c r="E586" i="5"/>
  <c r="E287" i="5"/>
  <c r="E519" i="5"/>
  <c r="E257" i="5"/>
  <c r="E470" i="5"/>
  <c r="E435" i="5"/>
  <c r="E415" i="5"/>
  <c r="E636" i="5"/>
  <c r="E681" i="5"/>
  <c r="E663" i="5"/>
  <c r="E328" i="5"/>
  <c r="E598" i="5"/>
  <c r="E308" i="5"/>
  <c r="E567" i="5"/>
  <c r="E795" i="5"/>
  <c r="E828" i="5"/>
  <c r="E492" i="5"/>
  <c r="E604" i="5"/>
  <c r="E187" i="5"/>
  <c r="E498" i="5"/>
  <c r="E213" i="5"/>
  <c r="E777" i="5"/>
  <c r="E753" i="5"/>
  <c r="E242" i="5"/>
  <c r="E798" i="5"/>
  <c r="E975" i="5"/>
  <c r="E953" i="5"/>
  <c r="E811" i="5"/>
  <c r="E818" i="5"/>
  <c r="E208" i="5"/>
  <c r="E664" i="5"/>
  <c r="E534" i="5"/>
  <c r="E278" i="5"/>
  <c r="E255" i="5"/>
  <c r="E982" i="5"/>
  <c r="E263" i="5"/>
  <c r="E626" i="5"/>
  <c r="E721" i="5"/>
  <c r="E969" i="5"/>
  <c r="E341" i="5"/>
  <c r="E153" i="5"/>
  <c r="E325" i="5"/>
  <c r="E172" i="5"/>
  <c r="E169" i="5"/>
  <c r="E618" i="5"/>
  <c r="E330" i="5"/>
  <c r="E606" i="5"/>
  <c r="E790" i="5"/>
  <c r="E510" i="5"/>
  <c r="E305" i="5"/>
  <c r="E303" i="5"/>
  <c r="E622" i="5"/>
  <c r="E312" i="5"/>
  <c r="E222" i="5"/>
  <c r="E547" i="5"/>
  <c r="E279" i="5"/>
  <c r="E184" i="5"/>
  <c r="E867" i="5"/>
  <c r="E408" i="5"/>
  <c r="E552" i="5"/>
  <c r="E343" i="5"/>
  <c r="E970" i="5"/>
  <c r="E560" i="5"/>
  <c r="E978" i="5"/>
  <c r="E531" i="5"/>
  <c r="E214" i="5"/>
  <c r="E310" i="5"/>
  <c r="E469" i="5"/>
  <c r="E554" i="5"/>
  <c r="E323" i="5"/>
  <c r="E760" i="5"/>
  <c r="E814" i="5"/>
  <c r="E800" i="5"/>
  <c r="E291" i="5"/>
  <c r="E585" i="5"/>
  <c r="E987" i="5"/>
  <c r="E692" i="5"/>
  <c r="E249" i="5"/>
  <c r="E967" i="5"/>
  <c r="E271" i="5"/>
  <c r="E457" i="5"/>
  <c r="E324" i="5"/>
  <c r="E808" i="5"/>
  <c r="E823" i="5"/>
  <c r="E941" i="5"/>
  <c r="E384" i="5"/>
  <c r="E511" i="5"/>
  <c r="E703" i="5"/>
  <c r="E853" i="5"/>
  <c r="E633" i="5"/>
  <c r="E616" i="5"/>
  <c r="E907" i="5"/>
  <c r="E831" i="5"/>
  <c r="E201" i="5"/>
  <c r="E780" i="5"/>
  <c r="E646" i="5"/>
  <c r="E446" i="5"/>
  <c r="E173" i="5"/>
  <c r="E600" i="5"/>
  <c r="E597" i="5"/>
  <c r="E564" i="5"/>
  <c r="E683" i="5"/>
  <c r="E596" i="5"/>
  <c r="E880" i="5"/>
  <c r="E948" i="5"/>
  <c r="E418" i="5"/>
  <c r="E537" i="5"/>
  <c r="E654" i="5"/>
  <c r="E819" i="5"/>
  <c r="E864" i="5"/>
  <c r="E838" i="5"/>
  <c r="E158" i="5"/>
  <c r="E441" i="5"/>
  <c r="E159" i="5"/>
  <c r="E316" i="5"/>
  <c r="E254" i="5"/>
  <c r="E690" i="5"/>
  <c r="E179" i="5"/>
  <c r="E735" i="5"/>
  <c r="E236" i="5"/>
  <c r="E348" i="5"/>
  <c r="E651" i="5"/>
  <c r="E557" i="5"/>
  <c r="E797" i="5"/>
  <c r="E869" i="5"/>
  <c r="E527" i="5"/>
  <c r="E747" i="5"/>
  <c r="E285" i="5"/>
  <c r="E944" i="5"/>
  <c r="E666" i="5"/>
  <c r="E178" i="5"/>
  <c r="E886" i="5"/>
  <c r="E373" i="5"/>
  <c r="E947" i="5"/>
  <c r="E937" i="5"/>
  <c r="E994" i="5"/>
  <c r="E212" i="5"/>
  <c r="E725" i="5"/>
  <c r="E555" i="5"/>
  <c r="E603" i="5"/>
  <c r="E920" i="5"/>
  <c r="E726" i="5"/>
  <c r="E921" i="5"/>
  <c r="E695" i="5"/>
  <c r="E177" i="5"/>
  <c r="E423" i="5"/>
  <c r="E320" i="5"/>
  <c r="E183" i="5"/>
  <c r="E334" i="5"/>
  <c r="E231" i="5"/>
  <c r="E429" i="5"/>
  <c r="E749" i="5"/>
  <c r="E813" i="5"/>
  <c r="E879" i="5"/>
  <c r="E717" i="5"/>
  <c r="E326" i="5"/>
  <c r="E642" i="5"/>
  <c r="E659" i="5"/>
  <c r="E347" i="5"/>
  <c r="E468" i="5"/>
  <c r="E909" i="5"/>
  <c r="E898" i="5"/>
  <c r="E691" i="5"/>
  <c r="E194" i="5"/>
  <c r="E719" i="5"/>
  <c r="E433" i="5"/>
  <c r="E901" i="5"/>
  <c r="E398" i="5"/>
  <c r="E829" i="5"/>
  <c r="E671" i="5"/>
  <c r="E993" i="5"/>
  <c r="E480" i="5"/>
  <c r="E892" i="5"/>
  <c r="E573" i="5"/>
  <c r="E578" i="5"/>
  <c r="E372" i="5"/>
  <c r="E550" i="5"/>
  <c r="E481" i="5"/>
  <c r="E419" i="5"/>
  <c r="E665" i="5"/>
  <c r="E631" i="5"/>
  <c r="E396" i="5"/>
  <c r="E466" i="5"/>
  <c r="E850" i="5"/>
  <c r="E247" i="5"/>
  <c r="E706" i="5"/>
  <c r="E727" i="5"/>
  <c r="E822" i="5"/>
  <c r="E340" i="5"/>
  <c r="E483" i="5"/>
  <c r="E235" i="5"/>
  <c r="E980" i="5"/>
  <c r="E164" i="5"/>
  <c r="E989" i="5"/>
  <c r="E891" i="5"/>
  <c r="E523" i="5"/>
  <c r="E329" i="5"/>
  <c r="E571" i="5"/>
  <c r="E333" i="5"/>
  <c r="E170" i="5"/>
  <c r="E273" i="5"/>
  <c r="E241" i="5"/>
  <c r="E335" i="5"/>
  <c r="E462" i="5"/>
  <c r="E737" i="5"/>
  <c r="E936" i="5"/>
  <c r="E447" i="5"/>
  <c r="E559" i="5"/>
  <c r="E945" i="5"/>
  <c r="E856" i="5"/>
  <c r="E275" i="5"/>
  <c r="E440" i="5"/>
  <c r="E509" i="5"/>
  <c r="E906" i="5"/>
  <c r="E612" i="5"/>
  <c r="E775" i="5"/>
  <c r="E297" i="5"/>
  <c r="E658" i="5"/>
  <c r="E525" i="5"/>
  <c r="E97" i="5"/>
  <c r="E120" i="5"/>
  <c r="E951" i="5"/>
  <c r="E846" i="5"/>
  <c r="E931" i="5"/>
  <c r="E139" i="5"/>
  <c r="E580" i="5"/>
  <c r="E147" i="5"/>
  <c r="E399" i="5"/>
  <c r="E427" i="5"/>
  <c r="E802" i="5"/>
  <c r="E230" i="5"/>
  <c r="E817" i="5"/>
  <c r="E150" i="5"/>
  <c r="E123" i="5"/>
  <c r="E357" i="5"/>
  <c r="E520" i="5"/>
  <c r="E140" i="5"/>
  <c r="E136" i="5"/>
  <c r="E371" i="5"/>
  <c r="E623" i="5"/>
  <c r="E533" i="5"/>
  <c r="E486" i="5"/>
  <c r="E259" i="5"/>
  <c r="E129" i="5"/>
  <c r="E342" i="5"/>
  <c r="E922" i="5"/>
  <c r="E582" i="5"/>
  <c r="E436" i="5"/>
  <c r="E302" i="5"/>
  <c r="E202" i="5"/>
  <c r="E363" i="5"/>
  <c r="E494" i="5"/>
  <c r="E914" i="5"/>
  <c r="E757" i="5"/>
  <c r="E443" i="5"/>
  <c r="E152" i="5"/>
  <c r="E634" i="5"/>
  <c r="E608" i="5"/>
  <c r="E929" i="5"/>
  <c r="E197" i="5"/>
  <c r="E628" i="5"/>
  <c r="E220" i="5"/>
  <c r="E807" i="5"/>
  <c r="E621" i="5"/>
  <c r="E451" i="5"/>
  <c r="E865" i="5"/>
  <c r="E669" i="5"/>
  <c r="E668" i="5"/>
  <c r="E752" i="5"/>
  <c r="E782" i="5"/>
  <c r="E540" i="5"/>
  <c r="E141" i="5"/>
  <c r="E431" i="5"/>
  <c r="E251" i="5"/>
  <c r="E403" i="5"/>
  <c r="E973" i="5"/>
  <c r="E98" i="5"/>
  <c r="E125" i="5"/>
  <c r="E472" i="5"/>
  <c r="E102" i="5"/>
  <c r="E988" i="5"/>
  <c r="E764" i="5"/>
  <c r="E103" i="5"/>
  <c r="E232" i="5"/>
  <c r="E126" i="5"/>
  <c r="E336" i="5"/>
  <c r="E522" i="5"/>
  <c r="E574" i="5"/>
  <c r="E743" i="5"/>
  <c r="E912" i="5"/>
  <c r="E741" i="5"/>
  <c r="E911" i="5"/>
  <c r="E471" i="5"/>
  <c r="E395" i="5"/>
  <c r="E106" i="5"/>
  <c r="E195" i="5"/>
  <c r="E942" i="5"/>
  <c r="E613" i="5"/>
  <c r="E460" i="5"/>
  <c r="E720" i="5"/>
  <c r="E761" i="5"/>
  <c r="E113" i="5"/>
  <c r="E794" i="5"/>
  <c r="E763" i="5"/>
  <c r="E190" i="5"/>
  <c r="E417" i="5"/>
  <c r="E793" i="5"/>
  <c r="E544" i="5"/>
  <c r="E611" i="5"/>
  <c r="E364" i="5"/>
  <c r="E524" i="5"/>
  <c r="E490" i="5"/>
  <c r="E791" i="5"/>
  <c r="E180" i="5"/>
  <c r="E568" i="5"/>
  <c r="E282" i="5"/>
  <c r="E955" i="5"/>
  <c r="E517" i="5"/>
  <c r="E401" i="5"/>
  <c r="E137" i="5"/>
  <c r="E882" i="5"/>
  <c r="E734" i="5"/>
  <c r="E675" i="5"/>
  <c r="E115" i="5"/>
  <c r="E117" i="5"/>
  <c r="E128" i="5"/>
  <c r="E453" i="5"/>
  <c r="E479" i="5"/>
  <c r="E412" i="5"/>
  <c r="E572" i="5"/>
  <c r="E154" i="5"/>
  <c r="E625" i="5"/>
  <c r="E874" i="5"/>
  <c r="E283" i="5"/>
  <c r="E449" i="5"/>
  <c r="E393" i="5"/>
  <c r="E438" i="5"/>
  <c r="E473" i="5"/>
  <c r="E505" i="5"/>
  <c r="E965" i="5"/>
  <c r="E767" i="5"/>
  <c r="E314" i="5"/>
  <c r="E532" i="5"/>
  <c r="E528" i="5"/>
  <c r="E410" i="5"/>
  <c r="E413" i="5"/>
  <c r="E272" i="5"/>
  <c r="E709" i="5"/>
  <c r="E950" i="5"/>
  <c r="E175" i="5"/>
  <c r="E903" i="5"/>
  <c r="E826" i="5"/>
  <c r="E995" i="5"/>
  <c r="E762" i="5"/>
  <c r="E688" i="5"/>
  <c r="E881" i="5"/>
  <c r="E362" i="5"/>
  <c r="E518" i="5"/>
  <c r="E701" i="5"/>
  <c r="E156" i="5"/>
  <c r="E109" i="5"/>
  <c r="E359" i="5"/>
  <c r="E689" i="5"/>
  <c r="E500" i="5"/>
  <c r="E174" i="5"/>
  <c r="E148" i="5"/>
  <c r="E134" i="5"/>
  <c r="E204" i="5"/>
  <c r="E670" i="5"/>
  <c r="E145" i="5"/>
  <c r="E307" i="5"/>
  <c r="E244" i="5"/>
  <c r="E151" i="5"/>
  <c r="E266" i="5"/>
  <c r="E710" i="5"/>
  <c r="E485" i="5"/>
  <c r="E575" i="5"/>
  <c r="E284" i="5"/>
  <c r="E227" i="5"/>
  <c r="E370" i="5"/>
  <c r="E536" i="5"/>
  <c r="E355" i="5"/>
  <c r="E645" i="5"/>
  <c r="E539" i="5"/>
  <c r="E624" i="5"/>
  <c r="E632" i="5"/>
  <c r="E773" i="5"/>
  <c r="E407" i="5"/>
  <c r="E375" i="5"/>
  <c r="E296" i="5"/>
  <c r="E475" i="5"/>
  <c r="E924" i="5"/>
  <c r="E883" i="5"/>
  <c r="E620" i="5"/>
  <c r="E992" i="5"/>
  <c r="E161" i="5"/>
  <c r="E935" i="5"/>
  <c r="E932" i="5"/>
  <c r="E584" i="5"/>
  <c r="E430" i="5"/>
  <c r="E908" i="5"/>
  <c r="E649" i="5"/>
  <c r="E916" i="5"/>
  <c r="E832" i="5"/>
  <c r="E99" i="5"/>
  <c r="E391" i="5"/>
  <c r="E871" i="5"/>
  <c r="E442" i="5"/>
  <c r="E972" i="5"/>
  <c r="E452" i="5"/>
  <c r="E104" i="5"/>
  <c r="E656" i="5"/>
  <c r="E546" i="5"/>
  <c r="E998" i="5"/>
  <c r="E390" i="5"/>
  <c r="E844" i="5"/>
  <c r="E365" i="5"/>
  <c r="E968" i="5"/>
  <c r="E902" i="5"/>
  <c r="E840" i="5"/>
  <c r="E824" i="5"/>
  <c r="E966" i="5"/>
  <c r="E149" i="5"/>
  <c r="E723" i="5"/>
  <c r="E946" i="5"/>
  <c r="E238" i="5"/>
  <c r="E820" i="5"/>
  <c r="E155" i="5"/>
  <c r="E445" i="5"/>
  <c r="E630" i="5"/>
  <c r="E619" i="5"/>
  <c r="E111" i="5"/>
  <c r="E657" i="5"/>
  <c r="E377" i="5"/>
  <c r="E108" i="5"/>
  <c r="E130" i="5"/>
  <c r="E461" i="5"/>
  <c r="E913" i="5"/>
  <c r="E135" i="5"/>
  <c r="E116" i="5"/>
  <c r="E132" i="5"/>
  <c r="E860" i="5"/>
  <c r="E927" i="5"/>
  <c r="E121" i="5"/>
  <c r="E138" i="5"/>
  <c r="E112" i="5"/>
  <c r="E815" i="5"/>
  <c r="E1002" i="5"/>
  <c r="E239" i="5"/>
  <c r="E107" i="5"/>
  <c r="E369" i="5"/>
  <c r="E118" i="5"/>
  <c r="E351" i="5"/>
  <c r="E506" i="5"/>
  <c r="E652" i="5"/>
  <c r="E122" i="5"/>
  <c r="E456" i="5"/>
  <c r="E676" i="5"/>
  <c r="E768" i="5"/>
  <c r="E189" i="5"/>
  <c r="E839" i="5"/>
  <c r="E166" i="5"/>
  <c r="E956" i="5"/>
  <c r="E210" i="5"/>
  <c r="E209" i="5"/>
  <c r="E579" i="5"/>
  <c r="E707" i="5"/>
  <c r="E331" i="5"/>
  <c r="E653" i="5"/>
  <c r="E680" i="5"/>
  <c r="E985" i="5"/>
  <c r="E368" i="5"/>
  <c r="E617" i="5"/>
  <c r="E378" i="5"/>
  <c r="E226" i="5"/>
  <c r="E237" i="5"/>
  <c r="E224" i="5"/>
  <c r="E119" i="5"/>
  <c r="E637" i="5"/>
  <c r="E875" i="5"/>
  <c r="E301" i="5"/>
  <c r="E684" i="5"/>
  <c r="E515" i="5"/>
  <c r="E925" i="5"/>
  <c r="E306" i="5"/>
  <c r="E387" i="5"/>
  <c r="E105" i="5"/>
  <c r="E877" i="5"/>
  <c r="E943" i="5"/>
  <c r="E381" i="5"/>
  <c r="E958" i="5"/>
  <c r="E904" i="5"/>
  <c r="E114" i="5"/>
  <c r="E100" i="5"/>
  <c r="E635" i="5"/>
  <c r="E414" i="5"/>
  <c r="E354" i="5"/>
  <c r="E976" i="5"/>
  <c r="E884" i="5"/>
  <c r="E374" i="5"/>
  <c r="E887" i="5"/>
  <c r="E397" i="5"/>
  <c r="E388" i="5"/>
  <c r="E556" i="5"/>
  <c r="E380" i="5"/>
  <c r="E421" i="5"/>
  <c r="E750" i="5"/>
  <c r="E876" i="5"/>
  <c r="E744" i="5"/>
  <c r="E392" i="5"/>
  <c r="E332" i="5"/>
  <c r="E503" i="5"/>
  <c r="E124" i="5"/>
  <c r="E327" i="5"/>
  <c r="E389" i="5"/>
  <c r="E133" i="5"/>
  <c r="E205" i="5"/>
  <c r="E548" i="5"/>
  <c r="E650" i="5"/>
  <c r="E477" i="5"/>
  <c r="E127" i="5"/>
  <c r="E131" i="5"/>
  <c r="E551" i="5"/>
  <c r="E595" i="5"/>
  <c r="E163" i="5"/>
  <c r="E142" i="5"/>
  <c r="E601" i="5"/>
  <c r="E110" i="5"/>
  <c r="E101" i="5"/>
  <c r="E146" i="5"/>
  <c r="E218" i="5"/>
  <c r="E693" i="5"/>
  <c r="E786" i="5"/>
  <c r="E143" i="5"/>
  <c r="E787" i="5"/>
  <c r="E185" i="5"/>
  <c r="E144" i="5"/>
  <c r="E258" i="5"/>
  <c r="E696" i="5"/>
  <c r="E558" i="5"/>
</calcChain>
</file>

<file path=xl/comments1.xml><?xml version="1.0" encoding="utf-8"?>
<comments xmlns="http://schemas.openxmlformats.org/spreadsheetml/2006/main">
  <authors>
    <author>Microsoft Office User</author>
  </authors>
  <commentList>
    <comment ref="A12" authorId="0" shapeId="0">
      <text>
        <r>
          <rPr>
            <sz val="10"/>
            <color rgb="FF000000"/>
            <rFont val="Tahoma"/>
            <family val="2"/>
          </rPr>
          <t>In order to blend the two regimes of the model, increase tw until the position x(t) reaches the wind-down distance xw for some t&lt;tw.  Then enter this value of t as tw in order to update the values below.  This should produce a smooth transition between the two regimes.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A12" authorId="0" shapeId="0">
      <text>
        <r>
          <rPr>
            <sz val="10"/>
            <color rgb="FF000000"/>
            <rFont val="Tahoma"/>
            <family val="2"/>
          </rPr>
          <t>In order to blend the two regimes of the model, increase tw until the position x(t) reaches the wind-down distance xw for some t&lt;tw.  Then enter this value of t as tw in order to update the values below.  This should produce a smooth transition between the two regimes.</t>
        </r>
      </text>
    </comment>
  </commentList>
</comments>
</file>

<file path=xl/sharedStrings.xml><?xml version="1.0" encoding="utf-8"?>
<sst xmlns="http://schemas.openxmlformats.org/spreadsheetml/2006/main" count="82" uniqueCount="27">
  <si>
    <t>frame</t>
  </si>
  <si>
    <t>time</t>
  </si>
  <si>
    <t>position</t>
  </si>
  <si>
    <t>Parameters</t>
  </si>
  <si>
    <t>k1</t>
  </si>
  <si>
    <t>k2</t>
  </si>
  <si>
    <t>observed</t>
  </si>
  <si>
    <t>model</t>
  </si>
  <si>
    <t>Square Error</t>
  </si>
  <si>
    <t>Total Sq. Err.</t>
  </si>
  <si>
    <t>t</t>
  </si>
  <si>
    <t>x(t)</t>
  </si>
  <si>
    <t>v(t)</t>
  </si>
  <si>
    <t>a0</t>
  </si>
  <si>
    <t>a1</t>
  </si>
  <si>
    <t>Test Values</t>
  </si>
  <si>
    <t>velocity</t>
  </si>
  <si>
    <t>Darda25-1.mp4</t>
  </si>
  <si>
    <t>Darda25-2.mp4</t>
  </si>
  <si>
    <t>Darda-decel.mp4</t>
  </si>
  <si>
    <t>SSE</t>
  </si>
  <si>
    <t>Total SSE</t>
  </si>
  <si>
    <t>Mp</t>
  </si>
  <si>
    <t>xw</t>
  </si>
  <si>
    <t>tw</t>
  </si>
  <si>
    <t>x(tw)</t>
  </si>
  <si>
    <t>v(tw)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</si>
</sst>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'Acceleration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'Acceleration #1'!$E$3:$E$22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19</c:v>
                </c:pt>
                <c:pt idx="4">
                  <c:v>32</c:v>
                </c:pt>
                <c:pt idx="5">
                  <c:v>48</c:v>
                </c:pt>
                <c:pt idx="6">
                  <c:v>68</c:v>
                </c:pt>
                <c:pt idx="7">
                  <c:v>90</c:v>
                </c:pt>
                <c:pt idx="8">
                  <c:v>113</c:v>
                </c:pt>
                <c:pt idx="9">
                  <c:v>135</c:v>
                </c:pt>
                <c:pt idx="10">
                  <c:v>157</c:v>
                </c:pt>
                <c:pt idx="11">
                  <c:v>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6E-D146-96DE-91F868C3DBAB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'Acceleration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'Acceleration #1'!$F$3:$F$22</c:f>
              <c:numCache>
                <c:formatCode>0.00</c:formatCode>
                <c:ptCount val="20"/>
                <c:pt idx="0">
                  <c:v>0</c:v>
                </c:pt>
                <c:pt idx="1">
                  <c:v>2.5953589405909732</c:v>
                </c:pt>
                <c:pt idx="2">
                  <c:v>9.8188996537899769</c:v>
                </c:pt>
                <c:pt idx="3">
                  <c:v>20.929109153566031</c:v>
                </c:pt>
                <c:pt idx="4">
                  <c:v>35.303277373796476</c:v>
                </c:pt>
                <c:pt idx="5">
                  <c:v>52.418462931450406</c:v>
                </c:pt>
                <c:pt idx="6">
                  <c:v>71.835508496393331</c:v>
                </c:pt>
                <c:pt idx="7">
                  <c:v>93.185617169261349</c:v>
                </c:pt>
                <c:pt idx="8">
                  <c:v>116.15907955060359</c:v>
                </c:pt>
                <c:pt idx="9">
                  <c:v>140.49580692418175</c:v>
                </c:pt>
                <c:pt idx="10">
                  <c:v>165.97738118439605</c:v>
                </c:pt>
                <c:pt idx="11">
                  <c:v>192.42037849977939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6E-D146-96DE-91F868C3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'Acceleration #2'!$D$3:$D$22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'Acceleration #2'!$E$3:$E$22</c:f>
              <c:numCache>
                <c:formatCode>General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20</c:v>
                </c:pt>
                <c:pt idx="4">
                  <c:v>35</c:v>
                </c:pt>
                <c:pt idx="5">
                  <c:v>53</c:v>
                </c:pt>
                <c:pt idx="6">
                  <c:v>75</c:v>
                </c:pt>
                <c:pt idx="7">
                  <c:v>98</c:v>
                </c:pt>
                <c:pt idx="8">
                  <c:v>124</c:v>
                </c:pt>
                <c:pt idx="9">
                  <c:v>151</c:v>
                </c:pt>
                <c:pt idx="10">
                  <c:v>175</c:v>
                </c:pt>
                <c:pt idx="11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C2-384D-95D9-C35C83312FE2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'Acceleration #2'!$D$3:$D$22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'Acceleration #2'!$F$3:$F$22</c:f>
              <c:numCache>
                <c:formatCode>0.00</c:formatCode>
                <c:ptCount val="20"/>
                <c:pt idx="0">
                  <c:v>0</c:v>
                </c:pt>
                <c:pt idx="1">
                  <c:v>2.5953589405909732</c:v>
                </c:pt>
                <c:pt idx="2">
                  <c:v>9.8188996537899769</c:v>
                </c:pt>
                <c:pt idx="3">
                  <c:v>20.929109153566031</c:v>
                </c:pt>
                <c:pt idx="4">
                  <c:v>35.303277373796476</c:v>
                </c:pt>
                <c:pt idx="5">
                  <c:v>52.418462931450406</c:v>
                </c:pt>
                <c:pt idx="6">
                  <c:v>71.835508496393331</c:v>
                </c:pt>
                <c:pt idx="7">
                  <c:v>93.185617169261349</c:v>
                </c:pt>
                <c:pt idx="8">
                  <c:v>116.15907955060359</c:v>
                </c:pt>
                <c:pt idx="9">
                  <c:v>140.49580692418175</c:v>
                </c:pt>
                <c:pt idx="10">
                  <c:v>165.97738118439605</c:v>
                </c:pt>
                <c:pt idx="11">
                  <c:v>192.42037849977939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C2-384D-95D9-C35C8331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Observed and Predicted Position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xVal>
            <c:numRef>
              <c:f>'Deceleration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</c:numCache>
            </c:numRef>
          </c:xVal>
          <c:yVal>
            <c:numRef>
              <c:f>'Deceleration #1'!$E$3:$E$22</c:f>
              <c:numCache>
                <c:formatCode>General</c:formatCode>
                <c:ptCount val="20"/>
                <c:pt idx="0">
                  <c:v>275</c:v>
                </c:pt>
                <c:pt idx="1">
                  <c:v>289</c:v>
                </c:pt>
                <c:pt idx="2">
                  <c:v>302</c:v>
                </c:pt>
                <c:pt idx="3">
                  <c:v>313</c:v>
                </c:pt>
                <c:pt idx="4">
                  <c:v>326</c:v>
                </c:pt>
                <c:pt idx="5">
                  <c:v>336</c:v>
                </c:pt>
                <c:pt idx="6">
                  <c:v>347</c:v>
                </c:pt>
                <c:pt idx="7">
                  <c:v>357</c:v>
                </c:pt>
                <c:pt idx="8">
                  <c:v>367</c:v>
                </c:pt>
                <c:pt idx="9">
                  <c:v>377</c:v>
                </c:pt>
                <c:pt idx="10">
                  <c:v>385</c:v>
                </c:pt>
                <c:pt idx="11">
                  <c:v>394</c:v>
                </c:pt>
                <c:pt idx="12">
                  <c:v>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DC-3245-8B76-CA86F665B8A0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'Deceleration #1'!$D$3:$D$22</c:f>
              <c:numCache>
                <c:formatCode>0.000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</c:numCache>
            </c:numRef>
          </c:xVal>
          <c:yVal>
            <c:numRef>
              <c:f>'Deceleration #1'!$F$3:$F$22</c:f>
              <c:numCache>
                <c:formatCode>0.00</c:formatCode>
                <c:ptCount val="20"/>
                <c:pt idx="0">
                  <c:v>275</c:v>
                </c:pt>
                <c:pt idx="1">
                  <c:v>288.65730075092301</c:v>
                </c:pt>
                <c:pt idx="2">
                  <c:v>301.65148118995478</c:v>
                </c:pt>
                <c:pt idx="3">
                  <c:v>314.01473864188614</c:v>
                </c:pt>
                <c:pt idx="4">
                  <c:v>325.77770711380344</c:v>
                </c:pt>
                <c:pt idx="5">
                  <c:v>336.96953320084378</c:v>
                </c:pt>
                <c:pt idx="6">
                  <c:v>347.61794830640093</c:v>
                </c:pt>
                <c:pt idx="7">
                  <c:v>357.74933735573188</c:v>
                </c:pt>
                <c:pt idx="8">
                  <c:v>367.3888041732244</c:v>
                </c:pt>
                <c:pt idx="9">
                  <c:v>376.56023368531822</c:v>
                </c:pt>
                <c:pt idx="10">
                  <c:v>385.28635110320948</c:v>
                </c:pt>
                <c:pt idx="11">
                  <c:v>393.58877823198122</c:v>
                </c:pt>
                <c:pt idx="12">
                  <c:v>401.48808704568518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DC-3245-8B76-CA86F665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85919"/>
        <c:axId val="1799979791"/>
      </c:scatterChart>
      <c:valAx>
        <c:axId val="160598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Time (seconds)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9979791"/>
        <c:crosses val="autoZero"/>
        <c:crossBetween val="midCat"/>
      </c:valAx>
      <c:valAx>
        <c:axId val="179997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Position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8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(cm)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Model!$D$1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Model!$D$2:$D$1002</c:f>
              <c:numCache>
                <c:formatCode>0.00</c:formatCode>
                <c:ptCount val="1001"/>
                <c:pt idx="0">
                  <c:v>0</c:v>
                </c:pt>
                <c:pt idx="1">
                  <c:v>2.732662757747395E-2</c:v>
                </c:pt>
                <c:pt idx="2">
                  <c:v>0.10867490801025692</c:v>
                </c:pt>
                <c:pt idx="3">
                  <c:v>0.2431097479849349</c:v>
                </c:pt>
                <c:pt idx="4">
                  <c:v>0.4297122402812672</c:v>
                </c:pt>
                <c:pt idx="5">
                  <c:v>0.66757938359734759</c:v>
                </c:pt>
                <c:pt idx="6">
                  <c:v>0.95582380722445137</c:v>
                </c:pt>
                <c:pt idx="7">
                  <c:v>1.293573500487657</c:v>
                </c:pt>
                <c:pt idx="8">
                  <c:v>1.6799715468698508</c:v>
                </c:pt>
                <c:pt idx="9">
                  <c:v>2.1141758627378238</c:v>
                </c:pt>
                <c:pt idx="10">
                  <c:v>2.5953589405909732</c:v>
                </c:pt>
                <c:pt idx="11">
                  <c:v>3.1227075967541964</c:v>
                </c:pt>
                <c:pt idx="12">
                  <c:v>3.695422723438206</c:v>
                </c:pt>
                <c:pt idx="13">
                  <c:v>4.3127190450915904</c:v>
                </c:pt>
                <c:pt idx="14">
                  <c:v>4.9738248789701913</c:v>
                </c:pt>
                <c:pt idx="15">
                  <c:v>5.6779818998511047</c:v>
                </c:pt>
                <c:pt idx="16">
                  <c:v>6.4244449088192184</c:v>
                </c:pt>
                <c:pt idx="17">
                  <c:v>7.2124816060561585</c:v>
                </c:pt>
                <c:pt idx="18">
                  <c:v>8.0413723675618982</c:v>
                </c:pt>
                <c:pt idx="19">
                  <c:v>8.9104100257415837</c:v>
                </c:pt>
                <c:pt idx="20">
                  <c:v>9.8188996537899769</c:v>
                </c:pt>
                <c:pt idx="21">
                  <c:v>10.766158353808258</c:v>
                </c:pt>
                <c:pt idx="22">
                  <c:v>11.751515048588558</c:v>
                </c:pt>
                <c:pt idx="23">
                  <c:v>12.774310277002343</c:v>
                </c:pt>
                <c:pt idx="24">
                  <c:v>13.83389599293082</c:v>
                </c:pt>
                <c:pt idx="25">
                  <c:v>14.929635367675672</c:v>
                </c:pt>
                <c:pt idx="26">
                  <c:v>16.060902595789841</c:v>
                </c:pt>
                <c:pt idx="27">
                  <c:v>17.22708270426962</c:v>
                </c:pt>
                <c:pt idx="28">
                  <c:v>18.427571365049189</c:v>
                </c:pt>
                <c:pt idx="29">
                  <c:v>19.661774710741085</c:v>
                </c:pt>
                <c:pt idx="30">
                  <c:v>20.929109153566031</c:v>
                </c:pt>
                <c:pt idx="31">
                  <c:v>22.229001207416914</c:v>
                </c:pt>
                <c:pt idx="32">
                  <c:v>23.560887313002993</c:v>
                </c:pt>
                <c:pt idx="33">
                  <c:v>24.92421366602052</c:v>
                </c:pt>
                <c:pt idx="34">
                  <c:v>26.318436048297869</c:v>
                </c:pt>
                <c:pt idx="35">
                  <c:v>27.743019661863471</c:v>
                </c:pt>
                <c:pt idx="36">
                  <c:v>29.197438965885695</c:v>
                </c:pt>
                <c:pt idx="37">
                  <c:v>30.681177516435739</c:v>
                </c:pt>
                <c:pt idx="38">
                  <c:v>32.1937278090235</c:v>
                </c:pt>
                <c:pt idx="39">
                  <c:v>33.734591123859801</c:v>
                </c:pt>
                <c:pt idx="40">
                  <c:v>35.303277373796476</c:v>
                </c:pt>
                <c:pt idx="41">
                  <c:v>36.899304954898867</c:v>
                </c:pt>
                <c:pt idx="42">
                  <c:v>38.522200599604844</c:v>
                </c:pt>
                <c:pt idx="43">
                  <c:v>40.171499232425376</c:v>
                </c:pt>
                <c:pt idx="44">
                  <c:v>41.846743828143033</c:v>
                </c:pt>
                <c:pt idx="45">
                  <c:v>43.54748527246511</c:v>
                </c:pt>
                <c:pt idx="46">
                  <c:v>45.273282225088579</c:v>
                </c:pt>
                <c:pt idx="47">
                  <c:v>47.02370098513542</c:v>
                </c:pt>
                <c:pt idx="48">
                  <c:v>48.798315358917151</c:v>
                </c:pt>
                <c:pt idx="49">
                  <c:v>50.596706529988595</c:v>
                </c:pt>
                <c:pt idx="50">
                  <c:v>52.418462931450406</c:v>
                </c:pt>
                <c:pt idx="51">
                  <c:v>54.263180120462579</c:v>
                </c:pt>
                <c:pt idx="52">
                  <c:v>56.130460654929735</c:v>
                </c:pt>
                <c:pt idx="53">
                  <c:v>58.019913972320907</c:v>
                </c:pt>
                <c:pt idx="54">
                  <c:v>59.931156270587252</c:v>
                </c:pt>
                <c:pt idx="55">
                  <c:v>61.863810391140575</c:v>
                </c:pt>
                <c:pt idx="56">
                  <c:v>63.817505703857776</c:v>
                </c:pt>
                <c:pt idx="57">
                  <c:v>65.791877994075691</c:v>
                </c:pt>
                <c:pt idx="58">
                  <c:v>67.78656935154207</c:v>
                </c:pt>
                <c:pt idx="59">
                  <c:v>69.801228061288597</c:v>
                </c:pt>
                <c:pt idx="60">
                  <c:v>71.835508496393331</c:v>
                </c:pt>
                <c:pt idx="61">
                  <c:v>73.889071012598478</c:v>
                </c:pt>
                <c:pt idx="62">
                  <c:v>75.961581844753439</c:v>
                </c:pt>
                <c:pt idx="63">
                  <c:v>78.052713005049526</c:v>
                </c:pt>
                <c:pt idx="64">
                  <c:v>80.162142183016357</c:v>
                </c:pt>
                <c:pt idx="65">
                  <c:v>82.289552647249636</c:v>
                </c:pt>
                <c:pt idx="66">
                  <c:v>84.434633148839694</c:v>
                </c:pt>
                <c:pt idx="67">
                  <c:v>86.597077826471491</c:v>
                </c:pt>
                <c:pt idx="68">
                  <c:v>88.776586113167681</c:v>
                </c:pt>
                <c:pt idx="69">
                  <c:v>90.972862644645758</c:v>
                </c:pt>
                <c:pt idx="70">
                  <c:v>93.185617169261349</c:v>
                </c:pt>
                <c:pt idx="71">
                  <c:v>95.414564459510501</c:v>
                </c:pt>
                <c:pt idx="72">
                  <c:v>97.659424225063958</c:v>
                </c:pt>
                <c:pt idx="73">
                  <c:v>99.91992102730643</c:v>
                </c:pt>
                <c:pt idx="74">
                  <c:v>102.19578419535551</c:v>
                </c:pt>
                <c:pt idx="75">
                  <c:v>104.48674774353398</c:v>
                </c:pt>
                <c:pt idx="76">
                  <c:v>106.7925502902709</c:v>
                </c:pt>
                <c:pt idx="77">
                  <c:v>109.11293497840634</c:v>
                </c:pt>
                <c:pt idx="78">
                  <c:v>111.44764939687553</c:v>
                </c:pt>
                <c:pt idx="79">
                  <c:v>113.79644550374877</c:v>
                </c:pt>
                <c:pt idx="80">
                  <c:v>116.15907955060359</c:v>
                </c:pt>
                <c:pt idx="81">
                  <c:v>118.53531200820558</c:v>
                </c:pt>
                <c:pt idx="82">
                  <c:v>120.92490749347604</c:v>
                </c:pt>
                <c:pt idx="83">
                  <c:v>123.32763469772382</c:v>
                </c:pt>
                <c:pt idx="84">
                  <c:v>125.7432663161191</c:v>
                </c:pt>
                <c:pt idx="85">
                  <c:v>128.1715789783882</c:v>
                </c:pt>
                <c:pt idx="86">
                  <c:v>130.61235318070803</c:v>
                </c:pt>
                <c:pt idx="87">
                  <c:v>133.0653732187792</c:v>
                </c:pt>
                <c:pt idx="88">
                  <c:v>135.53042712205809</c:v>
                </c:pt>
                <c:pt idx="89">
                  <c:v>138.0073065891267</c:v>
                </c:pt>
                <c:pt idx="90">
                  <c:v>140.49580692418175</c:v>
                </c:pt>
                <c:pt idx="91">
                  <c:v>142.99572697462287</c:v>
                </c:pt>
                <c:pt idx="92">
                  <c:v>145.50686906972106</c:v>
                </c:pt>
                <c:pt idx="93">
                  <c:v>148.02903896034914</c:v>
                </c:pt>
                <c:pt idx="94">
                  <c:v>150.56204575975477</c:v>
                </c:pt>
                <c:pt idx="95">
                  <c:v>153.09410163185765</c:v>
                </c:pt>
                <c:pt idx="96">
                  <c:v>155.61358610659886</c:v>
                </c:pt>
                <c:pt idx="97">
                  <c:v>158.1205615996754</c:v>
                </c:pt>
                <c:pt idx="98">
                  <c:v>160.61509021689625</c:v>
                </c:pt>
                <c:pt idx="99">
                  <c:v>163.09723375572202</c:v>
                </c:pt>
                <c:pt idx="100">
                  <c:v>165.56705370679475</c:v>
                </c:pt>
                <c:pt idx="101">
                  <c:v>168.02461125546216</c:v>
                </c:pt>
                <c:pt idx="102">
                  <c:v>170.46996728329282</c:v>
                </c:pt>
                <c:pt idx="103">
                  <c:v>172.90318236958444</c:v>
                </c:pt>
                <c:pt idx="104">
                  <c:v>175.32431679286509</c:v>
                </c:pt>
                <c:pt idx="105">
                  <c:v>177.73343053238585</c:v>
                </c:pt>
                <c:pt idx="106">
                  <c:v>180.13058326960692</c:v>
                </c:pt>
                <c:pt idx="107">
                  <c:v>182.51583438967651</c:v>
                </c:pt>
                <c:pt idx="108">
                  <c:v>184.88924298290135</c:v>
                </c:pt>
                <c:pt idx="109">
                  <c:v>187.25086784621101</c:v>
                </c:pt>
                <c:pt idx="110">
                  <c:v>189.60076748461449</c:v>
                </c:pt>
                <c:pt idx="111">
                  <c:v>191.93900011264907</c:v>
                </c:pt>
                <c:pt idx="112">
                  <c:v>194.26562365582305</c:v>
                </c:pt>
                <c:pt idx="113">
                  <c:v>196.58069575205042</c:v>
                </c:pt>
                <c:pt idx="114">
                  <c:v>198.88427375307919</c:v>
                </c:pt>
                <c:pt idx="115">
                  <c:v>201.1764147259114</c:v>
                </c:pt>
                <c:pt idx="116">
                  <c:v>203.45717545421752</c:v>
                </c:pt>
                <c:pt idx="117">
                  <c:v>205.72661243974272</c:v>
                </c:pt>
                <c:pt idx="118">
                  <c:v>207.98478190370713</c:v>
                </c:pt>
                <c:pt idx="119">
                  <c:v>210.23173978819801</c:v>
                </c:pt>
                <c:pt idx="120">
                  <c:v>212.46754175755615</c:v>
                </c:pt>
                <c:pt idx="121">
                  <c:v>214.69224319975433</c:v>
                </c:pt>
                <c:pt idx="122">
                  <c:v>216.90589922776985</c:v>
                </c:pt>
                <c:pt idx="123">
                  <c:v>219.10856468094988</c:v>
                </c:pt>
                <c:pt idx="124">
                  <c:v>221.30029412636964</c:v>
                </c:pt>
                <c:pt idx="125">
                  <c:v>223.48114186018461</c:v>
                </c:pt>
                <c:pt idx="126">
                  <c:v>225.65116190897521</c:v>
                </c:pt>
                <c:pt idx="127">
                  <c:v>227.81040803108579</c:v>
                </c:pt>
                <c:pt idx="128">
                  <c:v>229.95893371795569</c:v>
                </c:pt>
                <c:pt idx="129">
                  <c:v>232.09679219544489</c:v>
                </c:pt>
                <c:pt idx="130">
                  <c:v>234.22403642515235</c:v>
                </c:pt>
                <c:pt idx="131">
                  <c:v>236.34071910572851</c:v>
                </c:pt>
                <c:pt idx="132">
                  <c:v>238.44689267417976</c:v>
                </c:pt>
                <c:pt idx="133">
                  <c:v>240.54260930716885</c:v>
                </c:pt>
                <c:pt idx="134">
                  <c:v>242.62792092230609</c:v>
                </c:pt>
                <c:pt idx="135">
                  <c:v>244.70287917943682</c:v>
                </c:pt>
                <c:pt idx="136">
                  <c:v>246.76753548192011</c:v>
                </c:pt>
                <c:pt idx="137">
                  <c:v>248.82194097790273</c:v>
                </c:pt>
                <c:pt idx="138">
                  <c:v>250.86614656158611</c:v>
                </c:pt>
                <c:pt idx="139">
                  <c:v>252.9002028744876</c:v>
                </c:pt>
                <c:pt idx="140">
                  <c:v>254.92416030669403</c:v>
                </c:pt>
                <c:pt idx="141">
                  <c:v>256.93806899811102</c:v>
                </c:pt>
                <c:pt idx="142">
                  <c:v>258.9419788397044</c:v>
                </c:pt>
                <c:pt idx="143">
                  <c:v>260.93593947473681</c:v>
                </c:pt>
                <c:pt idx="144">
                  <c:v>262.92000029999713</c:v>
                </c:pt>
                <c:pt idx="145">
                  <c:v>264.89421046702392</c:v>
                </c:pt>
                <c:pt idx="146">
                  <c:v>266.85861888332374</c:v>
                </c:pt>
                <c:pt idx="147">
                  <c:v>268.81327421358236</c:v>
                </c:pt>
                <c:pt idx="148">
                  <c:v>270.75822488087033</c:v>
                </c:pt>
                <c:pt idx="149">
                  <c:v>272.69351906784254</c:v>
                </c:pt>
                <c:pt idx="150">
                  <c:v>274.61920471793212</c:v>
                </c:pt>
                <c:pt idx="151">
                  <c:v>276.5353295365378</c:v>
                </c:pt>
                <c:pt idx="152">
                  <c:v>278.44194099220613</c:v>
                </c:pt>
                <c:pt idx="153">
                  <c:v>280.3390863178069</c:v>
                </c:pt>
                <c:pt idx="154">
                  <c:v>282.22681251170388</c:v>
                </c:pt>
                <c:pt idx="155">
                  <c:v>284.10516633891848</c:v>
                </c:pt>
                <c:pt idx="156">
                  <c:v>285.97419433228885</c:v>
                </c:pt>
                <c:pt idx="157">
                  <c:v>287.83394279362221</c:v>
                </c:pt>
                <c:pt idx="158">
                  <c:v>289.6844577948421</c:v>
                </c:pt>
                <c:pt idx="159">
                  <c:v>291.52578517912968</c:v>
                </c:pt>
                <c:pt idx="160">
                  <c:v>293.35797056205956</c:v>
                </c:pt>
                <c:pt idx="161">
                  <c:v>295.18105933272949</c:v>
                </c:pt>
                <c:pt idx="162">
                  <c:v>296.99509665488512</c:v>
                </c:pt>
                <c:pt idx="163">
                  <c:v>298.80012746803874</c:v>
                </c:pt>
                <c:pt idx="164">
                  <c:v>300.59619648858262</c:v>
                </c:pt>
                <c:pt idx="165">
                  <c:v>302.38334821089671</c:v>
                </c:pt>
                <c:pt idx="166">
                  <c:v>304.16162690845078</c:v>
                </c:pt>
                <c:pt idx="167">
                  <c:v>305.93107663490156</c:v>
                </c:pt>
                <c:pt idx="168">
                  <c:v>307.69174122518393</c:v>
                </c:pt>
                <c:pt idx="169">
                  <c:v>309.44366429659658</c:v>
                </c:pt>
                <c:pt idx="170">
                  <c:v>311.18688924988311</c:v>
                </c:pt>
                <c:pt idx="171">
                  <c:v>312.92145927030651</c:v>
                </c:pt>
                <c:pt idx="172">
                  <c:v>314.64741732871977</c:v>
                </c:pt>
                <c:pt idx="173">
                  <c:v>316.36480618262971</c:v>
                </c:pt>
                <c:pt idx="174">
                  <c:v>318.07366837725664</c:v>
                </c:pt>
                <c:pt idx="175">
                  <c:v>319.77404624658817</c:v>
                </c:pt>
                <c:pt idx="176">
                  <c:v>321.4659819144282</c:v>
                </c:pt>
                <c:pt idx="177">
                  <c:v>323.14951729543992</c:v>
                </c:pt>
                <c:pt idx="178">
                  <c:v>324.82469409618488</c:v>
                </c:pt>
                <c:pt idx="179">
                  <c:v>326.4915538161556</c:v>
                </c:pt>
                <c:pt idx="180">
                  <c:v>328.1501377488039</c:v>
                </c:pt>
                <c:pt idx="181">
                  <c:v>329.80048698256405</c:v>
                </c:pt>
                <c:pt idx="182">
                  <c:v>331.44264240187022</c:v>
                </c:pt>
                <c:pt idx="183">
                  <c:v>333.07664468816972</c:v>
                </c:pt>
                <c:pt idx="184">
                  <c:v>334.70253432093045</c:v>
                </c:pt>
                <c:pt idx="185">
                  <c:v>336.32035157864425</c:v>
                </c:pt>
                <c:pt idx="186">
                  <c:v>337.93013653982422</c:v>
                </c:pt>
                <c:pt idx="187">
                  <c:v>339.53192908399745</c:v>
                </c:pt>
                <c:pt idx="188">
                  <c:v>341.12576889269383</c:v>
                </c:pt>
                <c:pt idx="189">
                  <c:v>342.71169545042807</c:v>
                </c:pt>
                <c:pt idx="190">
                  <c:v>344.28974804567866</c:v>
                </c:pt>
                <c:pt idx="191">
                  <c:v>345.85996577186063</c:v>
                </c:pt>
                <c:pt idx="192">
                  <c:v>347.42238752829411</c:v>
                </c:pt>
                <c:pt idx="193">
                  <c:v>348.97705202116839</c:v>
                </c:pt>
                <c:pt idx="194">
                  <c:v>350.52399776450045</c:v>
                </c:pt>
                <c:pt idx="195">
                  <c:v>352.06326308108885</c:v>
                </c:pt>
                <c:pt idx="196">
                  <c:v>353.59488610346369</c:v>
                </c:pt>
                <c:pt idx="197">
                  <c:v>355.11890477483092</c:v>
                </c:pt>
                <c:pt idx="198">
                  <c:v>356.63535685001216</c:v>
                </c:pt>
                <c:pt idx="199">
                  <c:v>358.14427989638057</c:v>
                </c:pt>
                <c:pt idx="200">
                  <c:v>359.64571129479089</c:v>
                </c:pt>
                <c:pt idx="201">
                  <c:v>361.13968824050579</c:v>
                </c:pt>
                <c:pt idx="202">
                  <c:v>362.62624774411734</c:v>
                </c:pt>
                <c:pt idx="203">
                  <c:v>364.10542663246389</c:v>
                </c:pt>
                <c:pt idx="204">
                  <c:v>365.57726154954224</c:v>
                </c:pt>
                <c:pt idx="205">
                  <c:v>367.04178895741535</c:v>
                </c:pt>
                <c:pt idx="206">
                  <c:v>368.49904513711607</c:v>
                </c:pt>
                <c:pt idx="207">
                  <c:v>369.94906618954553</c:v>
                </c:pt>
                <c:pt idx="208">
                  <c:v>371.39188803636756</c:v>
                </c:pt>
                <c:pt idx="209">
                  <c:v>372.8275464208985</c:v>
                </c:pt>
                <c:pt idx="210">
                  <c:v>374.25607690899318</c:v>
                </c:pt>
                <c:pt idx="211">
                  <c:v>375.67751488992519</c:v>
                </c:pt>
                <c:pt idx="212">
                  <c:v>377.09189557726427</c:v>
                </c:pt>
                <c:pt idx="213">
                  <c:v>378.4992540097482</c:v>
                </c:pt>
                <c:pt idx="214">
                  <c:v>379.89962505215135</c:v>
                </c:pt>
                <c:pt idx="215">
                  <c:v>381.29304339614765</c:v>
                </c:pt>
                <c:pt idx="216">
                  <c:v>382.67954356117087</c:v>
                </c:pt>
                <c:pt idx="217">
                  <c:v>384.05915989526886</c:v>
                </c:pt>
                <c:pt idx="218">
                  <c:v>385.43192657595534</c:v>
                </c:pt>
                <c:pt idx="219">
                  <c:v>386.79787761105609</c:v>
                </c:pt>
                <c:pt idx="220">
                  <c:v>388.15704683955136</c:v>
                </c:pt>
                <c:pt idx="221">
                  <c:v>389.50946793241445</c:v>
                </c:pt>
                <c:pt idx="222">
                  <c:v>390.85517439344579</c:v>
                </c:pt>
                <c:pt idx="223">
                  <c:v>392.19419956010285</c:v>
                </c:pt>
                <c:pt idx="224">
                  <c:v>393.52657660432601</c:v>
                </c:pt>
                <c:pt idx="225">
                  <c:v>394.85233853336024</c:v>
                </c:pt>
                <c:pt idx="226">
                  <c:v>396.17151819057329</c:v>
                </c:pt>
                <c:pt idx="227">
                  <c:v>397.48414825626872</c:v>
                </c:pt>
                <c:pt idx="228">
                  <c:v>398.7902612484956</c:v>
                </c:pt>
                <c:pt idx="229">
                  <c:v>400.08988952385459</c:v>
                </c:pt>
                <c:pt idx="230">
                  <c:v>401.38306527829889</c:v>
                </c:pt>
                <c:pt idx="231">
                  <c:v>402.66982054793203</c:v>
                </c:pt>
                <c:pt idx="232">
                  <c:v>403.95018720980192</c:v>
                </c:pt>
                <c:pt idx="233">
                  <c:v>405.22419698268993</c:v>
                </c:pt>
                <c:pt idx="234">
                  <c:v>406.49188142789689</c:v>
                </c:pt>
                <c:pt idx="235">
                  <c:v>407.75327195002524</c:v>
                </c:pt>
                <c:pt idx="236">
                  <c:v>409.00839979775668</c:v>
                </c:pt>
                <c:pt idx="237">
                  <c:v>410.25729606462642</c:v>
                </c:pt>
                <c:pt idx="238">
                  <c:v>411.49999168979321</c:v>
                </c:pt>
                <c:pt idx="239">
                  <c:v>412.73651745880659</c:v>
                </c:pt>
                <c:pt idx="240">
                  <c:v>413.96690400436864</c:v>
                </c:pt>
                <c:pt idx="241">
                  <c:v>415.19118180709324</c:v>
                </c:pt>
                <c:pt idx="242">
                  <c:v>416.40938119626117</c:v>
                </c:pt>
                <c:pt idx="243">
                  <c:v>417.62153235057167</c:v>
                </c:pt>
                <c:pt idx="244">
                  <c:v>418.82766529888943</c:v>
                </c:pt>
                <c:pt idx="245">
                  <c:v>420.02780992098928</c:v>
                </c:pt>
                <c:pt idx="246">
                  <c:v>421.22199594829584</c:v>
                </c:pt>
                <c:pt idx="247">
                  <c:v>422.41025296462033</c:v>
                </c:pt>
                <c:pt idx="248">
                  <c:v>423.5926104068933</c:v>
                </c:pt>
                <c:pt idx="249">
                  <c:v>424.76909756589407</c:v>
                </c:pt>
                <c:pt idx="250">
                  <c:v>425.93974358697608</c:v>
                </c:pt>
                <c:pt idx="251">
                  <c:v>427.10457747078948</c:v>
                </c:pt>
                <c:pt idx="252">
                  <c:v>428.26362807399875</c:v>
                </c:pt>
                <c:pt idx="253">
                  <c:v>429.41692410999809</c:v>
                </c:pt>
                <c:pt idx="254">
                  <c:v>430.56449414962276</c:v>
                </c:pt>
                <c:pt idx="255">
                  <c:v>431.70636662185672</c:v>
                </c:pt>
                <c:pt idx="256">
                  <c:v>432.84256981453689</c:v>
                </c:pt>
                <c:pt idx="257">
                  <c:v>433.97313187505398</c:v>
                </c:pt>
                <c:pt idx="258">
                  <c:v>435.0980808110499</c:v>
                </c:pt>
                <c:pt idx="259">
                  <c:v>436.21744449111145</c:v>
                </c:pt>
                <c:pt idx="260">
                  <c:v>437.33125064546061</c:v>
                </c:pt>
                <c:pt idx="261">
                  <c:v>438.43952686664187</c:v>
                </c:pt>
                <c:pt idx="262">
                  <c:v>439.54230061020553</c:v>
                </c:pt>
                <c:pt idx="263">
                  <c:v>440.63959919538763</c:v>
                </c:pt>
                <c:pt idx="264">
                  <c:v>441.73144980578758</c:v>
                </c:pt>
                <c:pt idx="265">
                  <c:v>442.81787949004035</c:v>
                </c:pt>
                <c:pt idx="266">
                  <c:v>443.89891516248781</c:v>
                </c:pt>
                <c:pt idx="267">
                  <c:v>444.97458360384428</c:v>
                </c:pt>
                <c:pt idx="268">
                  <c:v>446.0449114618612</c:v>
                </c:pt>
                <c:pt idx="269">
                  <c:v>447.10992525198617</c:v>
                </c:pt>
                <c:pt idx="270">
                  <c:v>448.1696513580207</c:v>
                </c:pt>
                <c:pt idx="271">
                  <c:v>449.22411603277305</c:v>
                </c:pt>
                <c:pt idx="272">
                  <c:v>450.27334539870935</c:v>
                </c:pt>
                <c:pt idx="273">
                  <c:v>451.31736544860007</c:v>
                </c:pt>
                <c:pt idx="274">
                  <c:v>452.35620204616453</c:v>
                </c:pt>
                <c:pt idx="275">
                  <c:v>453.3898809267111</c:v>
                </c:pt>
                <c:pt idx="276">
                  <c:v>454.41842769777497</c:v>
                </c:pt>
                <c:pt idx="277">
                  <c:v>455.44186783975289</c:v>
                </c:pt>
                <c:pt idx="278">
                  <c:v>456.46022670653366</c:v>
                </c:pt>
                <c:pt idx="279">
                  <c:v>457.47352952612681</c:v>
                </c:pt>
                <c:pt idx="280">
                  <c:v>458.48180140128727</c:v>
                </c:pt>
                <c:pt idx="281">
                  <c:v>459.48506731013771</c:v>
                </c:pt>
                <c:pt idx="282">
                  <c:v>460.48335210678653</c:v>
                </c:pt>
                <c:pt idx="283">
                  <c:v>461.47668052194433</c:v>
                </c:pt>
                <c:pt idx="284">
                  <c:v>462.46507716353614</c:v>
                </c:pt>
                <c:pt idx="285">
                  <c:v>463.44856651731129</c:v>
                </c:pt>
                <c:pt idx="286">
                  <c:v>464.42717294744978</c:v>
                </c:pt>
                <c:pt idx="287">
                  <c:v>465.40092069716599</c:v>
                </c:pt>
                <c:pt idx="288">
                  <c:v>466.36983388930923</c:v>
                </c:pt>
                <c:pt idx="289">
                  <c:v>467.33393652696134</c:v>
                </c:pt>
                <c:pt idx="290">
                  <c:v>468.29325249403121</c:v>
                </c:pt>
                <c:pt idx="291">
                  <c:v>469.24780555584698</c:v>
                </c:pt>
                <c:pt idx="292">
                  <c:v>470.19761935974373</c:v>
                </c:pt>
                <c:pt idx="293">
                  <c:v>471.14271743565052</c:v>
                </c:pt>
                <c:pt idx="294">
                  <c:v>472.08312319667249</c:v>
                </c:pt>
                <c:pt idx="295">
                  <c:v>473.01885993967113</c:v>
                </c:pt>
                <c:pt idx="296">
                  <c:v>473.94995084584127</c:v>
                </c:pt>
                <c:pt idx="297">
                  <c:v>474.87641898128595</c:v>
                </c:pt>
                <c:pt idx="298">
                  <c:v>475.79828729758674</c:v>
                </c:pt>
                <c:pt idx="299">
                  <c:v>476.71557863237342</c:v>
                </c:pt>
                <c:pt idx="300">
                  <c:v>477.62831570988919</c:v>
                </c:pt>
                <c:pt idx="301">
                  <c:v>478.53652114155364</c:v>
                </c:pt>
                <c:pt idx="302">
                  <c:v>479.44021742652296</c:v>
                </c:pt>
                <c:pt idx="303">
                  <c:v>480.33942695224755</c:v>
                </c:pt>
                <c:pt idx="304">
                  <c:v>481.23417199502609</c:v>
                </c:pt>
                <c:pt idx="305">
                  <c:v>482.12447472055794</c:v>
                </c:pt>
                <c:pt idx="306">
                  <c:v>483.01035718449214</c:v>
                </c:pt>
                <c:pt idx="307">
                  <c:v>483.89184133297346</c:v>
                </c:pt>
                <c:pt idx="308">
                  <c:v>484.76894900318644</c:v>
                </c:pt>
                <c:pt idx="309">
                  <c:v>485.64170192389611</c:v>
                </c:pt>
                <c:pt idx="310">
                  <c:v>486.51012171598666</c:v>
                </c:pt>
                <c:pt idx="311">
                  <c:v>487.37422989299654</c:v>
                </c:pt>
                <c:pt idx="312">
                  <c:v>488.23404786165196</c:v>
                </c:pt>
                <c:pt idx="313">
                  <c:v>489.08959692239671</c:v>
                </c:pt>
                <c:pt idx="314">
                  <c:v>489.94089826992018</c:v>
                </c:pt>
                <c:pt idx="315">
                  <c:v>490.78797299368216</c:v>
                </c:pt>
                <c:pt idx="316">
                  <c:v>491.63084207843576</c:v>
                </c:pt>
                <c:pt idx="317">
                  <c:v>492.4695264047466</c:v>
                </c:pt>
                <c:pt idx="318">
                  <c:v>493.30404674951058</c:v>
                </c:pt>
                <c:pt idx="319">
                  <c:v>494.1344237864684</c:v>
                </c:pt>
                <c:pt idx="320">
                  <c:v>494.96067808671796</c:v>
                </c:pt>
                <c:pt idx="321">
                  <c:v>495.78283011922338</c:v>
                </c:pt>
                <c:pt idx="322">
                  <c:v>496.60090025132286</c:v>
                </c:pt>
                <c:pt idx="323">
                  <c:v>497.41490874923272</c:v>
                </c:pt>
                <c:pt idx="324">
                  <c:v>498.22487577854952</c:v>
                </c:pt>
                <c:pt idx="325">
                  <c:v>499.03082140474964</c:v>
                </c:pt>
                <c:pt idx="326">
                  <c:v>499.83276559368676</c:v>
                </c:pt>
                <c:pt idx="327">
                  <c:v>500.63072821208596</c:v>
                </c:pt>
                <c:pt idx="328">
                  <c:v>501.42472902803581</c:v>
                </c:pt>
                <c:pt idx="329">
                  <c:v>502.21478771147878</c:v>
                </c:pt>
                <c:pt idx="330">
                  <c:v>503.00092383469791</c:v>
                </c:pt>
                <c:pt idx="331">
                  <c:v>503.78315687280178</c:v>
                </c:pt>
                <c:pt idx="332">
                  <c:v>504.56150620420715</c:v>
                </c:pt>
                <c:pt idx="333">
                  <c:v>505.33599111111903</c:v>
                </c:pt>
                <c:pt idx="334">
                  <c:v>506.10663078000789</c:v>
                </c:pt>
                <c:pt idx="335">
                  <c:v>506.873444302086</c:v>
                </c:pt>
                <c:pt idx="336">
                  <c:v>507.636450673779</c:v>
                </c:pt>
                <c:pt idx="337">
                  <c:v>508.39566879719769</c:v>
                </c:pt>
                <c:pt idx="338">
                  <c:v>509.15111748060565</c:v>
                </c:pt>
                <c:pt idx="339">
                  <c:v>509.90281543888545</c:v>
                </c:pt>
                <c:pt idx="340">
                  <c:v>510.65078129400212</c:v>
                </c:pt>
                <c:pt idx="341">
                  <c:v>511.39503357546459</c:v>
                </c:pt>
                <c:pt idx="342">
                  <c:v>512.13559072078465</c:v>
                </c:pt>
                <c:pt idx="343">
                  <c:v>512.87247107593384</c:v>
                </c:pt>
                <c:pt idx="344">
                  <c:v>513.60569289579757</c:v>
                </c:pt>
                <c:pt idx="345">
                  <c:v>514.33527434462803</c:v>
                </c:pt>
                <c:pt idx="346">
                  <c:v>515.0612334964934</c:v>
                </c:pt>
                <c:pt idx="347">
                  <c:v>515.78358833572611</c:v>
                </c:pt>
                <c:pt idx="348">
                  <c:v>516.50235675736815</c:v>
                </c:pt>
                <c:pt idx="349">
                  <c:v>517.21755656761468</c:v>
                </c:pt>
                <c:pt idx="350">
                  <c:v>517.92920548425468</c:v>
                </c:pt>
                <c:pt idx="351">
                  <c:v>518.63732113711023</c:v>
                </c:pt>
                <c:pt idx="352">
                  <c:v>519.3419210684732</c:v>
                </c:pt>
                <c:pt idx="353">
                  <c:v>520.04302273353971</c:v>
                </c:pt>
                <c:pt idx="354">
                  <c:v>520.74064350084257</c:v>
                </c:pt>
                <c:pt idx="355">
                  <c:v>521.43480065268182</c:v>
                </c:pt>
                <c:pt idx="356">
                  <c:v>522.1255113855525</c:v>
                </c:pt>
                <c:pt idx="357">
                  <c:v>522.81279281057073</c:v>
                </c:pt>
                <c:pt idx="358">
                  <c:v>523.49666195389796</c:v>
                </c:pt>
                <c:pt idx="359">
                  <c:v>524.1771357571622</c:v>
                </c:pt>
                <c:pt idx="360">
                  <c:v>524.85423107787824</c:v>
                </c:pt>
                <c:pt idx="361">
                  <c:v>525.52796468986492</c:v>
                </c:pt>
                <c:pt idx="362">
                  <c:v>526.19835328366094</c:v>
                </c:pt>
                <c:pt idx="363">
                  <c:v>526.86541346693775</c:v>
                </c:pt>
                <c:pt idx="364">
                  <c:v>527.52916176491226</c:v>
                </c:pt>
                <c:pt idx="365">
                  <c:v>528.18961462075447</c:v>
                </c:pt>
                <c:pt idx="366">
                  <c:v>528.84678839599633</c:v>
                </c:pt>
                <c:pt idx="367">
                  <c:v>529.5006993709361</c:v>
                </c:pt>
                <c:pt idx="368">
                  <c:v>530.15136374504232</c:v>
                </c:pt>
                <c:pt idx="369">
                  <c:v>530.79879763735471</c:v>
                </c:pt>
                <c:pt idx="370">
                  <c:v>531.4430170868834</c:v>
                </c:pt>
                <c:pt idx="371">
                  <c:v>532.08403805300691</c:v>
                </c:pt>
                <c:pt idx="372">
                  <c:v>532.72187641586675</c:v>
                </c:pt>
                <c:pt idx="373">
                  <c:v>533.35654797676125</c:v>
                </c:pt>
                <c:pt idx="374">
                  <c:v>533.9880684585371</c:v>
                </c:pt>
                <c:pt idx="375">
                  <c:v>534.61645350597837</c:v>
                </c:pt>
                <c:pt idx="376">
                  <c:v>535.24171868619442</c:v>
                </c:pt>
                <c:pt idx="377">
                  <c:v>535.86387948900585</c:v>
                </c:pt>
                <c:pt idx="378">
                  <c:v>536.48295132732756</c:v>
                </c:pt>
                <c:pt idx="379">
                  <c:v>537.09894953755088</c:v>
                </c:pt>
                <c:pt idx="380">
                  <c:v>537.71188937992383</c:v>
                </c:pt>
                <c:pt idx="381">
                  <c:v>538.32178603892862</c:v>
                </c:pt>
                <c:pt idx="382">
                  <c:v>538.92865462365808</c:v>
                </c:pt>
                <c:pt idx="383">
                  <c:v>539.53251016819002</c:v>
                </c:pt>
                <c:pt idx="384">
                  <c:v>540.13336763195969</c:v>
                </c:pt>
                <c:pt idx="385">
                  <c:v>540.73124190013004</c:v>
                </c:pt>
                <c:pt idx="386">
                  <c:v>541.32614778396101</c:v>
                </c:pt>
                <c:pt idx="387">
                  <c:v>541.91810002117575</c:v>
                </c:pt>
                <c:pt idx="388">
                  <c:v>542.50711327632655</c:v>
                </c:pt>
                <c:pt idx="389">
                  <c:v>543.09320214115746</c:v>
                </c:pt>
                <c:pt idx="390">
                  <c:v>543.67638113496616</c:v>
                </c:pt>
                <c:pt idx="391">
                  <c:v>544.25666470496333</c:v>
                </c:pt>
                <c:pt idx="392">
                  <c:v>544.83406722663085</c:v>
                </c:pt>
                <c:pt idx="393">
                  <c:v>545.4086030040778</c:v>
                </c:pt>
                <c:pt idx="394">
                  <c:v>545.98028627039491</c:v>
                </c:pt>
                <c:pt idx="395">
                  <c:v>546.54913118800687</c:v>
                </c:pt>
                <c:pt idx="396">
                  <c:v>547.11515184902339</c:v>
                </c:pt>
                <c:pt idx="397">
                  <c:v>547.67836227558871</c:v>
                </c:pt>
                <c:pt idx="398">
                  <c:v>548.23877642022808</c:v>
                </c:pt>
                <c:pt idx="399">
                  <c:v>548.79640816619417</c:v>
                </c:pt>
                <c:pt idx="400">
                  <c:v>549.35127132781042</c:v>
                </c:pt>
                <c:pt idx="401">
                  <c:v>549.90337965081414</c:v>
                </c:pt>
                <c:pt idx="402">
                  <c:v>550.45274681269586</c:v>
                </c:pt>
                <c:pt idx="403">
                  <c:v>550.99938642303914</c:v>
                </c:pt>
                <c:pt idx="404">
                  <c:v>551.5433120238572</c:v>
                </c:pt>
                <c:pt idx="405">
                  <c:v>552.08453708992852</c:v>
                </c:pt>
                <c:pt idx="406">
                  <c:v>552.62307502913097</c:v>
                </c:pt>
                <c:pt idx="407">
                  <c:v>553.15893918277345</c:v>
                </c:pt>
                <c:pt idx="408">
                  <c:v>553.69214282592657</c:v>
                </c:pt>
                <c:pt idx="409">
                  <c:v>554.22269916775167</c:v>
                </c:pt>
                <c:pt idx="410">
                  <c:v>554.75062135182793</c:v>
                </c:pt>
                <c:pt idx="411">
                  <c:v>555.27592245647827</c:v>
                </c:pt>
                <c:pt idx="412">
                  <c:v>555.79861549509258</c:v>
                </c:pt>
                <c:pt idx="413">
                  <c:v>556.31871341645103</c:v>
                </c:pt>
                <c:pt idx="414">
                  <c:v>556.83622910504425</c:v>
                </c:pt>
                <c:pt idx="415">
                  <c:v>557.35117538139275</c:v>
                </c:pt>
                <c:pt idx="416">
                  <c:v>557.86356500236434</c:v>
                </c:pt>
                <c:pt idx="417">
                  <c:v>558.37341066149054</c:v>
                </c:pt>
                <c:pt idx="418">
                  <c:v>558.88072498928045</c:v>
                </c:pt>
                <c:pt idx="419">
                  <c:v>559.38552055353455</c:v>
                </c:pt>
                <c:pt idx="420">
                  <c:v>559.88780985965468</c:v>
                </c:pt>
                <c:pt idx="421">
                  <c:v>560.38760535095525</c:v>
                </c:pt>
                <c:pt idx="422">
                  <c:v>560.88491940897086</c:v>
                </c:pt>
                <c:pt idx="423">
                  <c:v>561.37976435376277</c:v>
                </c:pt>
                <c:pt idx="424">
                  <c:v>561.87215244422418</c:v>
                </c:pt>
                <c:pt idx="425">
                  <c:v>562.36209587838539</c:v>
                </c:pt>
                <c:pt idx="426">
                  <c:v>562.84960679371329</c:v>
                </c:pt>
                <c:pt idx="427">
                  <c:v>563.3346972674143</c:v>
                </c:pt>
                <c:pt idx="428">
                  <c:v>563.81737931673251</c:v>
                </c:pt>
                <c:pt idx="429">
                  <c:v>564.29766489924748</c:v>
                </c:pt>
                <c:pt idx="430">
                  <c:v>564.77556591317068</c:v>
                </c:pt>
                <c:pt idx="431">
                  <c:v>565.25109419764055</c:v>
                </c:pt>
                <c:pt idx="432">
                  <c:v>565.72426153301501</c:v>
                </c:pt>
                <c:pt idx="433">
                  <c:v>566.19507964116383</c:v>
                </c:pt>
                <c:pt idx="434">
                  <c:v>566.66356018575891</c:v>
                </c:pt>
                <c:pt idx="435">
                  <c:v>567.12971477256326</c:v>
                </c:pt>
                <c:pt idx="436">
                  <c:v>567.5935549497184</c:v>
                </c:pt>
                <c:pt idx="437">
                  <c:v>568.05509220803071</c:v>
                </c:pt>
                <c:pt idx="438">
                  <c:v>568.51433798125549</c:v>
                </c:pt>
                <c:pt idx="439">
                  <c:v>568.97130364638099</c:v>
                </c:pt>
                <c:pt idx="440">
                  <c:v>569.42600052390969</c:v>
                </c:pt>
                <c:pt idx="441">
                  <c:v>569.87843987813915</c:v>
                </c:pt>
                <c:pt idx="442">
                  <c:v>570.32863291744059</c:v>
                </c:pt>
                <c:pt idx="443">
                  <c:v>570.7765907945369</c:v>
                </c:pt>
                <c:pt idx="444">
                  <c:v>571.2223246067789</c:v>
                </c:pt>
                <c:pt idx="445">
                  <c:v>571.6658453964202</c:v>
                </c:pt>
                <c:pt idx="446">
                  <c:v>572.10716415089075</c:v>
                </c:pt>
                <c:pt idx="447">
                  <c:v>572.54629180306893</c:v>
                </c:pt>
                <c:pt idx="448">
                  <c:v>572.98323923155283</c:v>
                </c:pt>
                <c:pt idx="449">
                  <c:v>573.41801726092888</c:v>
                </c:pt>
                <c:pt idx="450">
                  <c:v>573.8506366620411</c:v>
                </c:pt>
                <c:pt idx="451">
                  <c:v>574.28110815225693</c:v>
                </c:pt>
                <c:pt idx="452">
                  <c:v>574.7094423957335</c:v>
                </c:pt>
                <c:pt idx="453">
                  <c:v>575.13565000368123</c:v>
                </c:pt>
                <c:pt idx="454">
                  <c:v>575.55974153462739</c:v>
                </c:pt>
                <c:pt idx="455">
                  <c:v>575.98172749467676</c:v>
                </c:pt>
                <c:pt idx="456">
                  <c:v>576.40161833777256</c:v>
                </c:pt>
                <c:pt idx="457">
                  <c:v>576.81942446595554</c:v>
                </c:pt>
                <c:pt idx="458">
                  <c:v>577.23515622962088</c:v>
                </c:pt>
                <c:pt idx="459">
                  <c:v>577.64882392777554</c:v>
                </c:pt>
                <c:pt idx="460">
                  <c:v>578.0604378082927</c:v>
                </c:pt>
                <c:pt idx="461">
                  <c:v>578.47000806816595</c:v>
                </c:pt>
                <c:pt idx="462">
                  <c:v>578.87754485376206</c:v>
                </c:pt>
                <c:pt idx="463">
                  <c:v>579.28305826107203</c:v>
                </c:pt>
                <c:pt idx="464">
                  <c:v>579.68655833596097</c:v>
                </c:pt>
                <c:pt idx="465">
                  <c:v>580.08805507441775</c:v>
                </c:pt>
                <c:pt idx="466">
                  <c:v>580.48755842280207</c:v>
                </c:pt>
                <c:pt idx="467">
                  <c:v>580.88507827809076</c:v>
                </c:pt>
                <c:pt idx="468">
                  <c:v>581.28062448812352</c:v>
                </c:pt>
                <c:pt idx="469">
                  <c:v>581.67420685184618</c:v>
                </c:pt>
                <c:pt idx="470">
                  <c:v>582.06583511955409</c:v>
                </c:pt>
                <c:pt idx="471">
                  <c:v>582.45551899313296</c:v>
                </c:pt>
                <c:pt idx="472">
                  <c:v>582.84326812630047</c:v>
                </c:pt>
                <c:pt idx="473">
                  <c:v>583.22909212484387</c:v>
                </c:pt>
                <c:pt idx="474">
                  <c:v>583.61300054685876</c:v>
                </c:pt>
                <c:pt idx="475">
                  <c:v>583.99500290298602</c:v>
                </c:pt>
                <c:pt idx="476">
                  <c:v>584.37510865664694</c:v>
                </c:pt>
                <c:pt idx="477">
                  <c:v>584.75332722427788</c:v>
                </c:pt>
                <c:pt idx="478">
                  <c:v>585.12966797556385</c:v>
                </c:pt>
                <c:pt idx="479">
                  <c:v>585.50414023367</c:v>
                </c:pt>
                <c:pt idx="480">
                  <c:v>585.87675327547322</c:v>
                </c:pt>
                <c:pt idx="481">
                  <c:v>586.2475163317913</c:v>
                </c:pt>
                <c:pt idx="482">
                  <c:v>586.61643858761238</c:v>
                </c:pt>
                <c:pt idx="483">
                  <c:v>586.98352918232183</c:v>
                </c:pt>
                <c:pt idx="484">
                  <c:v>587.34879720992888</c:v>
                </c:pt>
                <c:pt idx="485">
                  <c:v>587.71225171929211</c:v>
                </c:pt>
                <c:pt idx="486">
                  <c:v>588.07390171434326</c:v>
                </c:pt>
                <c:pt idx="487">
                  <c:v>588.43375615431057</c:v>
                </c:pt>
                <c:pt idx="488">
                  <c:v>588.79182395394082</c:v>
                </c:pt>
                <c:pt idx="489">
                  <c:v>589.14811398371955</c:v>
                </c:pt>
                <c:pt idx="490">
                  <c:v>589.50263507009151</c:v>
                </c:pt>
                <c:pt idx="491">
                  <c:v>589.85539599567915</c:v>
                </c:pt>
                <c:pt idx="492">
                  <c:v>590.20640549950008</c:v>
                </c:pt>
                <c:pt idx="493">
                  <c:v>590.55567227718325</c:v>
                </c:pt>
                <c:pt idx="494">
                  <c:v>590.90320498118524</c:v>
                </c:pt>
                <c:pt idx="495">
                  <c:v>591.24901222100357</c:v>
                </c:pt>
                <c:pt idx="496">
                  <c:v>591.59310256339074</c:v>
                </c:pt>
                <c:pt idx="497">
                  <c:v>591.93548453256619</c:v>
                </c:pt>
                <c:pt idx="498">
                  <c:v>592.27616661042748</c:v>
                </c:pt>
                <c:pt idx="499">
                  <c:v>592.61515723676041</c:v>
                </c:pt>
                <c:pt idx="500">
                  <c:v>592.95246480944809</c:v>
                </c:pt>
                <c:pt idx="501">
                  <c:v>593.28809768467909</c:v>
                </c:pt>
                <c:pt idx="502">
                  <c:v>593.62206417715424</c:v>
                </c:pt>
                <c:pt idx="503">
                  <c:v>593.95437256029265</c:v>
                </c:pt>
                <c:pt idx="504">
                  <c:v>594.28503106643711</c:v>
                </c:pt>
                <c:pt idx="505">
                  <c:v>594.61404788705727</c:v>
                </c:pt>
                <c:pt idx="506">
                  <c:v>594.94143117295334</c:v>
                </c:pt>
                <c:pt idx="507">
                  <c:v>595.26718903445726</c:v>
                </c:pt>
                <c:pt idx="508">
                  <c:v>595.59132954163431</c:v>
                </c:pt>
                <c:pt idx="509">
                  <c:v>595.91386072448267</c:v>
                </c:pt>
                <c:pt idx="510">
                  <c:v>596.23479057313227</c:v>
                </c:pt>
                <c:pt idx="511">
                  <c:v>596.55412703804302</c:v>
                </c:pt>
                <c:pt idx="512">
                  <c:v>596.8718780302014</c:v>
                </c:pt>
                <c:pt idx="513">
                  <c:v>597.18805142131703</c:v>
                </c:pt>
                <c:pt idx="514">
                  <c:v>597.50265504401682</c:v>
                </c:pt>
                <c:pt idx="515">
                  <c:v>597.81569669203986</c:v>
                </c:pt>
                <c:pt idx="516">
                  <c:v>598.12718412043</c:v>
                </c:pt>
                <c:pt idx="517">
                  <c:v>598.43712504572784</c:v>
                </c:pt>
                <c:pt idx="518">
                  <c:v>598.74552714616289</c:v>
                </c:pt>
                <c:pt idx="519">
                  <c:v>599.05239806184238</c:v>
                </c:pt>
                <c:pt idx="520">
                  <c:v>599.35774539494128</c:v>
                </c:pt>
                <c:pt idx="521">
                  <c:v>599.66157670989071</c:v>
                </c:pt>
                <c:pt idx="522">
                  <c:v>599.96389953356504</c:v>
                </c:pt>
                <c:pt idx="523">
                  <c:v>600.26472135546851</c:v>
                </c:pt>
                <c:pt idx="524">
                  <c:v>600.56404962792067</c:v>
                </c:pt>
                <c:pt idx="525">
                  <c:v>600.86189176624134</c:v>
                </c:pt>
                <c:pt idx="526">
                  <c:v>601.15825514893379</c:v>
                </c:pt>
                <c:pt idx="527">
                  <c:v>601.45314711786784</c:v>
                </c:pt>
                <c:pt idx="528">
                  <c:v>601.74657497846169</c:v>
                </c:pt>
                <c:pt idx="529">
                  <c:v>602.03854599986289</c:v>
                </c:pt>
                <c:pt idx="530">
                  <c:v>602.32906741512829</c:v>
                </c:pt>
                <c:pt idx="531">
                  <c:v>602.61814642140371</c:v>
                </c:pt>
                <c:pt idx="532">
                  <c:v>602.90579018010146</c:v>
                </c:pt>
                <c:pt idx="533">
                  <c:v>603.19200581707844</c:v>
                </c:pt>
                <c:pt idx="534">
                  <c:v>603.4768004228124</c:v>
                </c:pt>
                <c:pt idx="535">
                  <c:v>603.76018105257731</c:v>
                </c:pt>
                <c:pt idx="536">
                  <c:v>604.04215472661883</c:v>
                </c:pt>
                <c:pt idx="537">
                  <c:v>604.32272843032752</c:v>
                </c:pt>
                <c:pt idx="538">
                  <c:v>604.60190911441236</c:v>
                </c:pt>
                <c:pt idx="539">
                  <c:v>604.87970369507275</c:v>
                </c:pt>
                <c:pt idx="540">
                  <c:v>605.15611905416984</c:v>
                </c:pt>
                <c:pt idx="541">
                  <c:v>605.4311620393969</c:v>
                </c:pt>
                <c:pt idx="542">
                  <c:v>605.70483946444938</c:v>
                </c:pt>
                <c:pt idx="543">
                  <c:v>605.97715810919328</c:v>
                </c:pt>
                <c:pt idx="544">
                  <c:v>606.2481247198333</c:v>
                </c:pt>
                <c:pt idx="545">
                  <c:v>606.51774600907993</c:v>
                </c:pt>
                <c:pt idx="546">
                  <c:v>606.78602865631569</c:v>
                </c:pt>
                <c:pt idx="547">
                  <c:v>607.05297930776067</c:v>
                </c:pt>
                <c:pt idx="548">
                  <c:v>607.31860457663709</c:v>
                </c:pt>
                <c:pt idx="549">
                  <c:v>607.58291104333341</c:v>
                </c:pt>
                <c:pt idx="550">
                  <c:v>607.84590525556712</c:v>
                </c:pt>
                <c:pt idx="551">
                  <c:v>608.10759372854659</c:v>
                </c:pt>
                <c:pt idx="552">
                  <c:v>608.36798294513324</c:v>
                </c:pt>
                <c:pt idx="553">
                  <c:v>608.62707935600167</c:v>
                </c:pt>
                <c:pt idx="554">
                  <c:v>608.88488937979946</c:v>
                </c:pt>
                <c:pt idx="555">
                  <c:v>609.14141940330637</c:v>
                </c:pt>
                <c:pt idx="556">
                  <c:v>609.39667578159231</c:v>
                </c:pt>
                <c:pt idx="557">
                  <c:v>609.65066483817498</c:v>
                </c:pt>
                <c:pt idx="558">
                  <c:v>609.90339286517656</c:v>
                </c:pt>
                <c:pt idx="559">
                  <c:v>610.15486612347922</c:v>
                </c:pt>
                <c:pt idx="560">
                  <c:v>610.40509084288101</c:v>
                </c:pt>
                <c:pt idx="561">
                  <c:v>610.65407322224905</c:v>
                </c:pt>
                <c:pt idx="562">
                  <c:v>610.90181942967422</c:v>
                </c:pt>
                <c:pt idx="563">
                  <c:v>611.14833560262309</c:v>
                </c:pt>
                <c:pt idx="564">
                  <c:v>611.39362784809043</c:v>
                </c:pt>
                <c:pt idx="565">
                  <c:v>611.63770224275095</c:v>
                </c:pt>
                <c:pt idx="566">
                  <c:v>611.88056483310845</c:v>
                </c:pt>
                <c:pt idx="567">
                  <c:v>612.12222163564695</c:v>
                </c:pt>
                <c:pt idx="568">
                  <c:v>612.36267863697913</c:v>
                </c:pt>
                <c:pt idx="569">
                  <c:v>612.6019417939948</c:v>
                </c:pt>
                <c:pt idx="570">
                  <c:v>612.84001703400827</c:v>
                </c:pt>
                <c:pt idx="571">
                  <c:v>613.07691025490544</c:v>
                </c:pt>
                <c:pt idx="572">
                  <c:v>613.31262732529001</c:v>
                </c:pt>
                <c:pt idx="573">
                  <c:v>613.5471740846283</c:v>
                </c:pt>
                <c:pt idx="574">
                  <c:v>613.78055634339455</c:v>
                </c:pt>
                <c:pt idx="575">
                  <c:v>614.01277988321453</c:v>
                </c:pt>
                <c:pt idx="576">
                  <c:v>614.24385045700876</c:v>
                </c:pt>
                <c:pt idx="577">
                  <c:v>614.47377378913518</c:v>
                </c:pt>
                <c:pt idx="578">
                  <c:v>614.70255557553094</c:v>
                </c:pt>
                <c:pt idx="579">
                  <c:v>614.93020148385312</c:v>
                </c:pt>
                <c:pt idx="580">
                  <c:v>615.15671715361975</c:v>
                </c:pt>
                <c:pt idx="581">
                  <c:v>615.38210819634935</c:v>
                </c:pt>
                <c:pt idx="582">
                  <c:v>615.60638019569956</c:v>
                </c:pt>
                <c:pt idx="583">
                  <c:v>615.82953870760582</c:v>
                </c:pt>
                <c:pt idx="584">
                  <c:v>616.05158926041895</c:v>
                </c:pt>
                <c:pt idx="585">
                  <c:v>616.27253735504212</c:v>
                </c:pt>
                <c:pt idx="586">
                  <c:v>616.49238846506694</c:v>
                </c:pt>
                <c:pt idx="587">
                  <c:v>616.71114803690932</c:v>
                </c:pt>
                <c:pt idx="588">
                  <c:v>616.92882148994408</c:v>
                </c:pt>
                <c:pt idx="589">
                  <c:v>617.14541421663989</c:v>
                </c:pt>
                <c:pt idx="590">
                  <c:v>617.36093158269171</c:v>
                </c:pt>
                <c:pt idx="591">
                  <c:v>617.57537892715482</c:v>
                </c:pt>
                <c:pt idx="592">
                  <c:v>617.7887615625765</c:v>
                </c:pt>
                <c:pt idx="593">
                  <c:v>618.00108477512788</c:v>
                </c:pt>
                <c:pt idx="594">
                  <c:v>618.21235382473469</c:v>
                </c:pt>
                <c:pt idx="595">
                  <c:v>618.42257394520755</c:v>
                </c:pt>
                <c:pt idx="596">
                  <c:v>618.63175034437199</c:v>
                </c:pt>
                <c:pt idx="597">
                  <c:v>618.839888204197</c:v>
                </c:pt>
                <c:pt idx="598">
                  <c:v>619.04699268092395</c:v>
                </c:pt>
                <c:pt idx="599">
                  <c:v>619.25306890519369</c:v>
                </c:pt>
                <c:pt idx="600">
                  <c:v>619.45812198217402</c:v>
                </c:pt>
                <c:pt idx="601">
                  <c:v>619.66215699168617</c:v>
                </c:pt>
                <c:pt idx="602">
                  <c:v>619.86517898833063</c:v>
                </c:pt>
                <c:pt idx="603">
                  <c:v>620.06719300161217</c:v>
                </c:pt>
                <c:pt idx="604">
                  <c:v>620.26820403606473</c:v>
                </c:pt>
                <c:pt idx="605">
                  <c:v>620.46821707137508</c:v>
                </c:pt>
                <c:pt idx="606">
                  <c:v>620.66723706250662</c:v>
                </c:pt>
                <c:pt idx="607">
                  <c:v>620.8652689398217</c:v>
                </c:pt>
                <c:pt idx="608">
                  <c:v>621.06231760920377</c:v>
                </c:pt>
                <c:pt idx="609">
                  <c:v>621.25838795217942</c:v>
                </c:pt>
                <c:pt idx="610">
                  <c:v>621.45348482603868</c:v>
                </c:pt>
                <c:pt idx="611">
                  <c:v>621.64761306395565</c:v>
                </c:pt>
                <c:pt idx="612">
                  <c:v>621.84077747510855</c:v>
                </c:pt>
                <c:pt idx="613">
                  <c:v>622.0329828447982</c:v>
                </c:pt>
                <c:pt idx="614">
                  <c:v>622.22423393456688</c:v>
                </c:pt>
                <c:pt idx="615">
                  <c:v>622.41453548231641</c:v>
                </c:pt>
                <c:pt idx="616">
                  <c:v>622.60389220242553</c:v>
                </c:pt>
                <c:pt idx="617">
                  <c:v>622.79230878586623</c:v>
                </c:pt>
                <c:pt idx="618">
                  <c:v>622.97978990032072</c:v>
                </c:pt>
                <c:pt idx="619">
                  <c:v>623.1663401902963</c:v>
                </c:pt>
                <c:pt idx="620">
                  <c:v>623.351964277241</c:v>
                </c:pt>
                <c:pt idx="621">
                  <c:v>623.53666675965758</c:v>
                </c:pt>
                <c:pt idx="622">
                  <c:v>623.7204522132181</c:v>
                </c:pt>
                <c:pt idx="623">
                  <c:v>623.90332519087644</c:v>
                </c:pt>
                <c:pt idx="624">
                  <c:v>624.08529022298194</c:v>
                </c:pt>
                <c:pt idx="625">
                  <c:v>624.26635181739096</c:v>
                </c:pt>
                <c:pt idx="626">
                  <c:v>624.44651445957879</c:v>
                </c:pt>
                <c:pt idx="627">
                  <c:v>624.62578261275098</c:v>
                </c:pt>
                <c:pt idx="628">
                  <c:v>624.80416071795355</c:v>
                </c:pt>
                <c:pt idx="629">
                  <c:v>624.98165319418331</c:v>
                </c:pt>
                <c:pt idx="630">
                  <c:v>625.15826443849721</c:v>
                </c:pt>
                <c:pt idx="631">
                  <c:v>625.33399882612116</c:v>
                </c:pt>
                <c:pt idx="632">
                  <c:v>625.50886071055845</c:v>
                </c:pt>
                <c:pt idx="633">
                  <c:v>625.68285442369802</c:v>
                </c:pt>
                <c:pt idx="634">
                  <c:v>625.85598427592106</c:v>
                </c:pt>
                <c:pt idx="635">
                  <c:v>626.02825455620837</c:v>
                </c:pt>
                <c:pt idx="636">
                  <c:v>626.19966953224628</c:v>
                </c:pt>
                <c:pt idx="637">
                  <c:v>626.37023345053251</c:v>
                </c:pt>
                <c:pt idx="638">
                  <c:v>626.53995053648146</c:v>
                </c:pt>
                <c:pt idx="639">
                  <c:v>626.70882499452875</c:v>
                </c:pt>
                <c:pt idx="640">
                  <c:v>626.87686100823521</c:v>
                </c:pt>
                <c:pt idx="641">
                  <c:v>627.04406274039115</c:v>
                </c:pt>
                <c:pt idx="642">
                  <c:v>627.21043433311854</c:v>
                </c:pt>
                <c:pt idx="643">
                  <c:v>627.37597990797451</c:v>
                </c:pt>
                <c:pt idx="644">
                  <c:v>627.54070356605291</c:v>
                </c:pt>
                <c:pt idx="645">
                  <c:v>627.70460938808617</c:v>
                </c:pt>
                <c:pt idx="646">
                  <c:v>627.86770143454623</c:v>
                </c:pt>
                <c:pt idx="647">
                  <c:v>628.0299837457452</c:v>
                </c:pt>
                <c:pt idx="648">
                  <c:v>628.19146034193557</c:v>
                </c:pt>
                <c:pt idx="649">
                  <c:v>628.35213522340962</c:v>
                </c:pt>
                <c:pt idx="650">
                  <c:v>628.51201237059854</c:v>
                </c:pt>
                <c:pt idx="651">
                  <c:v>628.67109574417111</c:v>
                </c:pt>
                <c:pt idx="652">
                  <c:v>628.82938928513181</c:v>
                </c:pt>
                <c:pt idx="653">
                  <c:v>628.98689691491847</c:v>
                </c:pt>
                <c:pt idx="654">
                  <c:v>629.14362253549939</c:v>
                </c:pt>
                <c:pt idx="655">
                  <c:v>629.29957002946981</c:v>
                </c:pt>
                <c:pt idx="656">
                  <c:v>629.45474326014869</c:v>
                </c:pt>
                <c:pt idx="657">
                  <c:v>629.60914607167354</c:v>
                </c:pt>
                <c:pt idx="658">
                  <c:v>629.76278228909621</c:v>
                </c:pt>
                <c:pt idx="659">
                  <c:v>629.91565571847821</c:v>
                </c:pt>
                <c:pt idx="660">
                  <c:v>630.06777014698332</c:v>
                </c:pt>
                <c:pt idx="661">
                  <c:v>630.21912934297325</c:v>
                </c:pt>
                <c:pt idx="662">
                  <c:v>630.36973705609967</c:v>
                </c:pt>
                <c:pt idx="663">
                  <c:v>630.51959701739793</c:v>
                </c:pt>
                <c:pt idx="664">
                  <c:v>630.66871293937913</c:v>
                </c:pt>
                <c:pt idx="665">
                  <c:v>630.81708851612188</c:v>
                </c:pt>
                <c:pt idx="666">
                  <c:v>630.96472742336437</c:v>
                </c:pt>
                <c:pt idx="667">
                  <c:v>631.11163331859495</c:v>
                </c:pt>
                <c:pt idx="668">
                  <c:v>631.25780984114306</c:v>
                </c:pt>
                <c:pt idx="669">
                  <c:v>631.40326061226904</c:v>
                </c:pt>
                <c:pt idx="670">
                  <c:v>631.54798923525425</c:v>
                </c:pt>
                <c:pt idx="671">
                  <c:v>631.69199929549018</c:v>
                </c:pt>
                <c:pt idx="672">
                  <c:v>631.83529436056676</c:v>
                </c:pt>
                <c:pt idx="673">
                  <c:v>631.97787798036188</c:v>
                </c:pt>
                <c:pt idx="674">
                  <c:v>632.11975368712797</c:v>
                </c:pt>
                <c:pt idx="675">
                  <c:v>632.26092499558081</c:v>
                </c:pt>
                <c:pt idx="676">
                  <c:v>632.40139540298549</c:v>
                </c:pt>
                <c:pt idx="677">
                  <c:v>632.54116838924369</c:v>
                </c:pt>
                <c:pt idx="678">
                  <c:v>632.68024741698002</c:v>
                </c:pt>
                <c:pt idx="679">
                  <c:v>632.818635931627</c:v>
                </c:pt>
                <c:pt idx="680">
                  <c:v>632.95633736151137</c:v>
                </c:pt>
                <c:pt idx="681">
                  <c:v>633.09335511793836</c:v>
                </c:pt>
                <c:pt idx="682">
                  <c:v>633.22969259527656</c:v>
                </c:pt>
                <c:pt idx="683">
                  <c:v>633.36535317104165</c:v>
                </c:pt>
                <c:pt idx="684">
                  <c:v>633.50034020598036</c:v>
                </c:pt>
                <c:pt idx="685">
                  <c:v>633.63465704415398</c:v>
                </c:pt>
                <c:pt idx="686">
                  <c:v>633.76830701302038</c:v>
                </c:pt>
                <c:pt idx="687">
                  <c:v>633.90129342351736</c:v>
                </c:pt>
                <c:pt idx="688">
                  <c:v>634.03361957014397</c:v>
                </c:pt>
                <c:pt idx="689">
                  <c:v>634.16528873104255</c:v>
                </c:pt>
                <c:pt idx="690">
                  <c:v>634.2963041680797</c:v>
                </c:pt>
                <c:pt idx="691">
                  <c:v>634.42666912692732</c:v>
                </c:pt>
                <c:pt idx="692">
                  <c:v>634.55638683714278</c:v>
                </c:pt>
                <c:pt idx="693">
                  <c:v>634.68546051224916</c:v>
                </c:pt>
                <c:pt idx="694">
                  <c:v>634.81389334981452</c:v>
                </c:pt>
                <c:pt idx="695">
                  <c:v>634.94168853153155</c:v>
                </c:pt>
                <c:pt idx="696">
                  <c:v>635.06884922329584</c:v>
                </c:pt>
                <c:pt idx="697">
                  <c:v>635.19537857528508</c:v>
                </c:pt>
                <c:pt idx="698">
                  <c:v>635.32127972203637</c:v>
                </c:pt>
                <c:pt idx="699">
                  <c:v>635.44655578252411</c:v>
                </c:pt>
                <c:pt idx="700">
                  <c:v>635.57120986023733</c:v>
                </c:pt>
                <c:pt idx="701">
                  <c:v>635.69524504325693</c:v>
                </c:pt>
                <c:pt idx="702">
                  <c:v>635.81866440433112</c:v>
                </c:pt>
                <c:pt idx="703">
                  <c:v>635.9414710009529</c:v>
                </c:pt>
                <c:pt idx="704">
                  <c:v>636.0636678754347</c:v>
                </c:pt>
                <c:pt idx="705">
                  <c:v>636.18525805498439</c:v>
                </c:pt>
                <c:pt idx="706">
                  <c:v>636.30624455177997</c:v>
                </c:pt>
                <c:pt idx="707">
                  <c:v>636.42663036304441</c:v>
                </c:pt>
                <c:pt idx="708">
                  <c:v>636.54641847111964</c:v>
                </c:pt>
                <c:pt idx="709">
                  <c:v>636.66561184354043</c:v>
                </c:pt>
                <c:pt idx="710">
                  <c:v>636.78421343310845</c:v>
                </c:pt>
                <c:pt idx="711">
                  <c:v>636.90222617796474</c:v>
                </c:pt>
                <c:pt idx="712">
                  <c:v>637.01965300166273</c:v>
                </c:pt>
                <c:pt idx="713">
                  <c:v>637.1364968132408</c:v>
                </c:pt>
                <c:pt idx="714">
                  <c:v>637.2527605072944</c:v>
                </c:pt>
                <c:pt idx="715">
                  <c:v>637.36844696404728</c:v>
                </c:pt>
                <c:pt idx="716">
                  <c:v>637.48355904942355</c:v>
                </c:pt>
                <c:pt idx="717">
                  <c:v>637.59809961511792</c:v>
                </c:pt>
                <c:pt idx="718">
                  <c:v>637.712071498667</c:v>
                </c:pt>
                <c:pt idx="719">
                  <c:v>637.82547752351923</c:v>
                </c:pt>
                <c:pt idx="720">
                  <c:v>637.93832049910486</c:v>
                </c:pt>
                <c:pt idx="721">
                  <c:v>638.05060322090583</c:v>
                </c:pt>
                <c:pt idx="722">
                  <c:v>638.16232847052447</c:v>
                </c:pt>
                <c:pt idx="723">
                  <c:v>638.27349901575303</c:v>
                </c:pt>
                <c:pt idx="724">
                  <c:v>638.38411761064185</c:v>
                </c:pt>
                <c:pt idx="725">
                  <c:v>638.49418699556759</c:v>
                </c:pt>
                <c:pt idx="726">
                  <c:v>638.60370989730131</c:v>
                </c:pt>
                <c:pt idx="727">
                  <c:v>638.71268902907593</c:v>
                </c:pt>
                <c:pt idx="728">
                  <c:v>638.82112709065359</c:v>
                </c:pt>
                <c:pt idx="729">
                  <c:v>638.92902676839219</c:v>
                </c:pt>
                <c:pt idx="730">
                  <c:v>639.03639073531212</c:v>
                </c:pt>
                <c:pt idx="731">
                  <c:v>639.14322165116266</c:v>
                </c:pt>
                <c:pt idx="732">
                  <c:v>639.24952216248755</c:v>
                </c:pt>
                <c:pt idx="733">
                  <c:v>639.35529490269073</c:v>
                </c:pt>
                <c:pt idx="734">
                  <c:v>639.46054249210192</c:v>
                </c:pt>
                <c:pt idx="735">
                  <c:v>639.56526753804053</c:v>
                </c:pt>
                <c:pt idx="736">
                  <c:v>639.66947263488134</c:v>
                </c:pt>
                <c:pt idx="737">
                  <c:v>639.77316036411833</c:v>
                </c:pt>
                <c:pt idx="738">
                  <c:v>639.87633329442838</c:v>
                </c:pt>
                <c:pt idx="739">
                  <c:v>639.97899398173536</c:v>
                </c:pt>
                <c:pt idx="740">
                  <c:v>640.08114496927317</c:v>
                </c:pt>
                <c:pt idx="741">
                  <c:v>640.18278878764886</c:v>
                </c:pt>
                <c:pt idx="742">
                  <c:v>640.28392795490515</c:v>
                </c:pt>
                <c:pt idx="743">
                  <c:v>640.38456497658308</c:v>
                </c:pt>
                <c:pt idx="744">
                  <c:v>640.48470234578383</c:v>
                </c:pt>
                <c:pt idx="745">
                  <c:v>640.5843425432306</c:v>
                </c:pt>
                <c:pt idx="746">
                  <c:v>640.68348803733022</c:v>
                </c:pt>
                <c:pt idx="747">
                  <c:v>640.78214128423383</c:v>
                </c:pt>
                <c:pt idx="748">
                  <c:v>640.88030472789842</c:v>
                </c:pt>
                <c:pt idx="749">
                  <c:v>640.97798080014661</c:v>
                </c:pt>
                <c:pt idx="750">
                  <c:v>641.07517192072737</c:v>
                </c:pt>
                <c:pt idx="751">
                  <c:v>641.17188049737604</c:v>
                </c:pt>
                <c:pt idx="752">
                  <c:v>641.26810892587366</c:v>
                </c:pt>
                <c:pt idx="753">
                  <c:v>641.36385959010659</c:v>
                </c:pt>
                <c:pt idx="754">
                  <c:v>641.45913486212521</c:v>
                </c:pt>
                <c:pt idx="755">
                  <c:v>641.55393710220312</c:v>
                </c:pt>
                <c:pt idx="756">
                  <c:v>641.64826865889518</c:v>
                </c:pt>
                <c:pt idx="757">
                  <c:v>641.74213186909628</c:v>
                </c:pt>
                <c:pt idx="758">
                  <c:v>641.83552905809847</c:v>
                </c:pt>
                <c:pt idx="759">
                  <c:v>641.92846253964922</c:v>
                </c:pt>
                <c:pt idx="760">
                  <c:v>642.02093461600828</c:v>
                </c:pt>
                <c:pt idx="761">
                  <c:v>642.11294757800533</c:v>
                </c:pt>
                <c:pt idx="762">
                  <c:v>642.2045037050957</c:v>
                </c:pt>
                <c:pt idx="763">
                  <c:v>642.29560526541798</c:v>
                </c:pt>
                <c:pt idx="764">
                  <c:v>642.38625451584937</c:v>
                </c:pt>
                <c:pt idx="765">
                  <c:v>642.47645370206214</c:v>
                </c:pt>
                <c:pt idx="766">
                  <c:v>642.56620505857882</c:v>
                </c:pt>
                <c:pt idx="767">
                  <c:v>642.65551080882801</c:v>
                </c:pt>
                <c:pt idx="768">
                  <c:v>642.74437316519879</c:v>
                </c:pt>
                <c:pt idx="769">
                  <c:v>642.8327943290966</c:v>
                </c:pt>
                <c:pt idx="770">
                  <c:v>642.92077649099645</c:v>
                </c:pt>
                <c:pt idx="771">
                  <c:v>643.00832183049818</c:v>
                </c:pt>
                <c:pt idx="772">
                  <c:v>643.09543251638036</c:v>
                </c:pt>
                <c:pt idx="773">
                  <c:v>643.18211070665348</c:v>
                </c:pt>
                <c:pt idx="774">
                  <c:v>643.26835854861372</c:v>
                </c:pt>
                <c:pt idx="775">
                  <c:v>643.35417817889629</c:v>
                </c:pt>
                <c:pt idx="776">
                  <c:v>643.43957172352827</c:v>
                </c:pt>
                <c:pt idx="777">
                  <c:v>643.52454129798105</c:v>
                </c:pt>
                <c:pt idx="778">
                  <c:v>643.60908900722313</c:v>
                </c:pt>
                <c:pt idx="779">
                  <c:v>643.69321694577195</c:v>
                </c:pt>
                <c:pt idx="780">
                  <c:v>643.77692719774575</c:v>
                </c:pt>
                <c:pt idx="781">
                  <c:v>643.86022183691568</c:v>
                </c:pt>
                <c:pt idx="782">
                  <c:v>643.94310292675652</c:v>
                </c:pt>
                <c:pt idx="783">
                  <c:v>644.02557252049826</c:v>
                </c:pt>
                <c:pt idx="784">
                  <c:v>644.10763266117669</c:v>
                </c:pt>
                <c:pt idx="785">
                  <c:v>644.18928538168427</c:v>
                </c:pt>
                <c:pt idx="786">
                  <c:v>644.27053270482031</c:v>
                </c:pt>
                <c:pt idx="787">
                  <c:v>644.35137664334104</c:v>
                </c:pt>
                <c:pt idx="788">
                  <c:v>644.43181920000984</c:v>
                </c:pt>
                <c:pt idx="789">
                  <c:v>644.51186236764624</c:v>
                </c:pt>
                <c:pt idx="790">
                  <c:v>644.59150812917574</c:v>
                </c:pt>
                <c:pt idx="791">
                  <c:v>644.67075845767897</c:v>
                </c:pt>
                <c:pt idx="792">
                  <c:v>644.74961531644021</c:v>
                </c:pt>
                <c:pt idx="793">
                  <c:v>644.82808065899633</c:v>
                </c:pt>
                <c:pt idx="794">
                  <c:v>644.9061564291851</c:v>
                </c:pt>
                <c:pt idx="795">
                  <c:v>644.98384456119334</c:v>
                </c:pt>
                <c:pt idx="796">
                  <c:v>645.0611469796047</c:v>
                </c:pt>
                <c:pt idx="797">
                  <c:v>645.13806559944771</c:v>
                </c:pt>
                <c:pt idx="798">
                  <c:v>645.21460232624258</c:v>
                </c:pt>
                <c:pt idx="799">
                  <c:v>645.29075905604941</c:v>
                </c:pt>
                <c:pt idx="800">
                  <c:v>645.36653767551411</c:v>
                </c:pt>
                <c:pt idx="801">
                  <c:v>645.44194006191572</c:v>
                </c:pt>
                <c:pt idx="802">
                  <c:v>645.51696808321265</c:v>
                </c:pt>
                <c:pt idx="803">
                  <c:v>645.5916235980892</c:v>
                </c:pt>
                <c:pt idx="804">
                  <c:v>645.6659084560016</c:v>
                </c:pt>
                <c:pt idx="805">
                  <c:v>645.73982449722359</c:v>
                </c:pt>
                <c:pt idx="806">
                  <c:v>645.81337355289213</c:v>
                </c:pt>
                <c:pt idx="807">
                  <c:v>645.88655744505274</c:v>
                </c:pt>
                <c:pt idx="808">
                  <c:v>645.95937798670479</c:v>
                </c:pt>
                <c:pt idx="809">
                  <c:v>646.03183698184625</c:v>
                </c:pt>
                <c:pt idx="810">
                  <c:v>646.1039362255184</c:v>
                </c:pt>
                <c:pt idx="811">
                  <c:v>646.17567750385035</c:v>
                </c:pt>
                <c:pt idx="812">
                  <c:v>646.24706259410334</c:v>
                </c:pt>
                <c:pt idx="813">
                  <c:v>646.31809326471443</c:v>
                </c:pt>
                <c:pt idx="814">
                  <c:v>646.38877127534079</c:v>
                </c:pt>
                <c:pt idx="815">
                  <c:v>646.45909837690306</c:v>
                </c:pt>
                <c:pt idx="816">
                  <c:v>646.52907631162873</c:v>
                </c:pt>
                <c:pt idx="817">
                  <c:v>646.5987068130953</c:v>
                </c:pt>
                <c:pt idx="818">
                  <c:v>646.66799160627306</c:v>
                </c:pt>
                <c:pt idx="819">
                  <c:v>646.73693240756836</c:v>
                </c:pt>
                <c:pt idx="820">
                  <c:v>646.80553092486548</c:v>
                </c:pt>
                <c:pt idx="821">
                  <c:v>646.87378885756925</c:v>
                </c:pt>
                <c:pt idx="822">
                  <c:v>646.94170789664736</c:v>
                </c:pt>
                <c:pt idx="823">
                  <c:v>647.0092897246717</c:v>
                </c:pt>
                <c:pt idx="824">
                  <c:v>647.0765360158606</c:v>
                </c:pt>
                <c:pt idx="825">
                  <c:v>647.14344843612002</c:v>
                </c:pt>
                <c:pt idx="826">
                  <c:v>647.2100286430848</c:v>
                </c:pt>
                <c:pt idx="827">
                  <c:v>647.27627828615971</c:v>
                </c:pt>
                <c:pt idx="828">
                  <c:v>647.34219900656069</c:v>
                </c:pt>
                <c:pt idx="829">
                  <c:v>647.40779243735494</c:v>
                </c:pt>
                <c:pt idx="830">
                  <c:v>647.47306020350186</c:v>
                </c:pt>
                <c:pt idx="831">
                  <c:v>647.53800392189282</c:v>
                </c:pt>
                <c:pt idx="832">
                  <c:v>647.60262520139179</c:v>
                </c:pt>
                <c:pt idx="833">
                  <c:v>647.66692564287462</c:v>
                </c:pt>
                <c:pt idx="834">
                  <c:v>647.7309068392691</c:v>
                </c:pt>
                <c:pt idx="835">
                  <c:v>647.7945703755945</c:v>
                </c:pt>
                <c:pt idx="836">
                  <c:v>647.85791782900026</c:v>
                </c:pt>
                <c:pt idx="837">
                  <c:v>647.92095076880571</c:v>
                </c:pt>
                <c:pt idx="838">
                  <c:v>647.98367075653857</c:v>
                </c:pt>
                <c:pt idx="839">
                  <c:v>648.04607934597368</c:v>
                </c:pt>
                <c:pt idx="840">
                  <c:v>648.10817808317154</c:v>
                </c:pt>
                <c:pt idx="841">
                  <c:v>648.16996850651685</c:v>
                </c:pt>
                <c:pt idx="842">
                  <c:v>648.23145214675617</c:v>
                </c:pt>
                <c:pt idx="843">
                  <c:v>648.29263052703618</c:v>
                </c:pt>
                <c:pt idx="844">
                  <c:v>648.35350516294102</c:v>
                </c:pt>
                <c:pt idx="845">
                  <c:v>648.41407756253045</c:v>
                </c:pt>
                <c:pt idx="846">
                  <c:v>648.47434922637683</c:v>
                </c:pt>
                <c:pt idx="847">
                  <c:v>648.53432164760204</c:v>
                </c:pt>
                <c:pt idx="848">
                  <c:v>648.59399631191513</c:v>
                </c:pt>
                <c:pt idx="849">
                  <c:v>648.65337469764847</c:v>
                </c:pt>
                <c:pt idx="850">
                  <c:v>648.71245827579492</c:v>
                </c:pt>
                <c:pt idx="851">
                  <c:v>648.77124851004373</c:v>
                </c:pt>
                <c:pt idx="852">
                  <c:v>648.82974685681734</c:v>
                </c:pt>
                <c:pt idx="853">
                  <c:v>648.88795476530697</c:v>
                </c:pt>
                <c:pt idx="854">
                  <c:v>648.94587367750887</c:v>
                </c:pt>
                <c:pt idx="855">
                  <c:v>649.00350502826007</c:v>
                </c:pt>
                <c:pt idx="856">
                  <c:v>649.06085024527351</c:v>
                </c:pt>
                <c:pt idx="857">
                  <c:v>649.11791074917392</c:v>
                </c:pt>
                <c:pt idx="858">
                  <c:v>649.17468795353261</c:v>
                </c:pt>
                <c:pt idx="859">
                  <c:v>649.2311832649026</c:v>
                </c:pt>
                <c:pt idx="860">
                  <c:v>649.28739808285388</c:v>
                </c:pt>
                <c:pt idx="861">
                  <c:v>649.34333380000726</c:v>
                </c:pt>
                <c:pt idx="862">
                  <c:v>649.39899180206953</c:v>
                </c:pt>
                <c:pt idx="863">
                  <c:v>649.45437346786775</c:v>
                </c:pt>
                <c:pt idx="864">
                  <c:v>649.50948016938298</c:v>
                </c:pt>
                <c:pt idx="865">
                  <c:v>649.56431327178461</c:v>
                </c:pt>
                <c:pt idx="866">
                  <c:v>649.61887413346426</c:v>
                </c:pt>
                <c:pt idx="867">
                  <c:v>649.67316410606918</c:v>
                </c:pt>
                <c:pt idx="868">
                  <c:v>649.72718453453558</c:v>
                </c:pt>
                <c:pt idx="869">
                  <c:v>649.78093675712262</c:v>
                </c:pt>
                <c:pt idx="870">
                  <c:v>649.8344221054449</c:v>
                </c:pt>
                <c:pt idx="871">
                  <c:v>649.88764190450581</c:v>
                </c:pt>
                <c:pt idx="872">
                  <c:v>649.94059747272991</c:v>
                </c:pt>
                <c:pt idx="873">
                  <c:v>649.99329012199644</c:v>
                </c:pt>
                <c:pt idx="874">
                  <c:v>650.04572115767098</c:v>
                </c:pt>
                <c:pt idx="875">
                  <c:v>650.09789187863805</c:v>
                </c:pt>
                <c:pt idx="876">
                  <c:v>650.14980357733339</c:v>
                </c:pt>
                <c:pt idx="877">
                  <c:v>650.20145753977613</c:v>
                </c:pt>
                <c:pt idx="878">
                  <c:v>650.2528550456002</c:v>
                </c:pt>
                <c:pt idx="879">
                  <c:v>650.30399736808647</c:v>
                </c:pt>
                <c:pt idx="880">
                  <c:v>650.35488577419392</c:v>
                </c:pt>
                <c:pt idx="881">
                  <c:v>650.40552152459122</c:v>
                </c:pt>
                <c:pt idx="882">
                  <c:v>650.45590587368815</c:v>
                </c:pt>
                <c:pt idx="883">
                  <c:v>650.50604006966637</c:v>
                </c:pt>
                <c:pt idx="884">
                  <c:v>650.55592535451035</c:v>
                </c:pt>
                <c:pt idx="885">
                  <c:v>650.60556296403831</c:v>
                </c:pt>
                <c:pt idx="886">
                  <c:v>650.6549541279328</c:v>
                </c:pt>
                <c:pt idx="887">
                  <c:v>650.70410006977102</c:v>
                </c:pt>
                <c:pt idx="888">
                  <c:v>650.75300200705533</c:v>
                </c:pt>
                <c:pt idx="889">
                  <c:v>650.80166115124325</c:v>
                </c:pt>
                <c:pt idx="890">
                  <c:v>650.85007870777758</c:v>
                </c:pt>
                <c:pt idx="891">
                  <c:v>650.89825587611631</c:v>
                </c:pt>
                <c:pt idx="892">
                  <c:v>650.94619384976193</c:v>
                </c:pt>
                <c:pt idx="893">
                  <c:v>650.99389381629169</c:v>
                </c:pt>
                <c:pt idx="894">
                  <c:v>651.04135695738648</c:v>
                </c:pt>
                <c:pt idx="895">
                  <c:v>651.08858444886027</c:v>
                </c:pt>
                <c:pt idx="896">
                  <c:v>651.13557746068909</c:v>
                </c:pt>
                <c:pt idx="897">
                  <c:v>651.18233715704037</c:v>
                </c:pt>
                <c:pt idx="898">
                  <c:v>651.22886469630157</c:v>
                </c:pt>
                <c:pt idx="899">
                  <c:v>651.27516123110877</c:v>
                </c:pt>
                <c:pt idx="900">
                  <c:v>651.32122790837525</c:v>
                </c:pt>
                <c:pt idx="901">
                  <c:v>651.36706586932019</c:v>
                </c:pt>
                <c:pt idx="902">
                  <c:v>651.41267624949671</c:v>
                </c:pt>
                <c:pt idx="903">
                  <c:v>651.45806017881978</c:v>
                </c:pt>
                <c:pt idx="904">
                  <c:v>651.50321878159468</c:v>
                </c:pt>
                <c:pt idx="905">
                  <c:v>651.5481531765447</c:v>
                </c:pt>
                <c:pt idx="906">
                  <c:v>651.59286447683849</c:v>
                </c:pt>
                <c:pt idx="907">
                  <c:v>651.63735379011825</c:v>
                </c:pt>
                <c:pt idx="908">
                  <c:v>651.68162221852663</c:v>
                </c:pt>
                <c:pt idx="909">
                  <c:v>651.72567085873436</c:v>
                </c:pt>
                <c:pt idx="910">
                  <c:v>651.7695008019673</c:v>
                </c:pt>
                <c:pt idx="911">
                  <c:v>651.81311313403342</c:v>
                </c:pt>
                <c:pt idx="912">
                  <c:v>651.85650893534978</c:v>
                </c:pt>
                <c:pt idx="913">
                  <c:v>651.89968928096948</c:v>
                </c:pt>
                <c:pt idx="914">
                  <c:v>651.94265524060779</c:v>
                </c:pt>
                <c:pt idx="915">
                  <c:v>651.98540787866909</c:v>
                </c:pt>
                <c:pt idx="916">
                  <c:v>652.02794825427316</c:v>
                </c:pt>
                <c:pt idx="917">
                  <c:v>652.07027742128116</c:v>
                </c:pt>
                <c:pt idx="918">
                  <c:v>652.11239642832231</c:v>
                </c:pt>
                <c:pt idx="919">
                  <c:v>652.15430631881918</c:v>
                </c:pt>
                <c:pt idx="920">
                  <c:v>652.19600813101374</c:v>
                </c:pt>
                <c:pt idx="921">
                  <c:v>652.23750289799375</c:v>
                </c:pt>
                <c:pt idx="922">
                  <c:v>652.27879164771707</c:v>
                </c:pt>
                <c:pt idx="923">
                  <c:v>652.31987540303851</c:v>
                </c:pt>
                <c:pt idx="924">
                  <c:v>652.36075518173402</c:v>
                </c:pt>
                <c:pt idx="925">
                  <c:v>652.40143199652675</c:v>
                </c:pt>
                <c:pt idx="926">
                  <c:v>652.44190685511148</c:v>
                </c:pt>
                <c:pt idx="927">
                  <c:v>652.4821807601802</c:v>
                </c:pt>
                <c:pt idx="928">
                  <c:v>652.52225470944632</c:v>
                </c:pt>
                <c:pt idx="929">
                  <c:v>652.56212969567002</c:v>
                </c:pt>
                <c:pt idx="930">
                  <c:v>652.60180670668228</c:v>
                </c:pt>
                <c:pt idx="931">
                  <c:v>652.64128672540971</c:v>
                </c:pt>
                <c:pt idx="932">
                  <c:v>652.6805707298987</c:v>
                </c:pt>
                <c:pt idx="933">
                  <c:v>652.71965969333996</c:v>
                </c:pt>
                <c:pt idx="934">
                  <c:v>652.75855458409217</c:v>
                </c:pt>
                <c:pt idx="935">
                  <c:v>652.7972563657064</c:v>
                </c:pt>
                <c:pt idx="936">
                  <c:v>652.83576599694948</c:v>
                </c:pt>
                <c:pt idx="937">
                  <c:v>652.87408443182846</c:v>
                </c:pt>
                <c:pt idx="938">
                  <c:v>652.91221261961368</c:v>
                </c:pt>
                <c:pt idx="939">
                  <c:v>652.95015150486211</c:v>
                </c:pt>
                <c:pt idx="940">
                  <c:v>652.98790202744181</c:v>
                </c:pt>
                <c:pt idx="941">
                  <c:v>653.02546512255378</c:v>
                </c:pt>
                <c:pt idx="942">
                  <c:v>653.06284172075641</c:v>
                </c:pt>
                <c:pt idx="943">
                  <c:v>653.10003274798748</c:v>
                </c:pt>
                <c:pt idx="944">
                  <c:v>653.13703912558788</c:v>
                </c:pt>
                <c:pt idx="945">
                  <c:v>653.17386177032404</c:v>
                </c:pt>
                <c:pt idx="946">
                  <c:v>653.21050159441086</c:v>
                </c:pt>
                <c:pt idx="947">
                  <c:v>653.24695950553394</c:v>
                </c:pt>
                <c:pt idx="948">
                  <c:v>653.28323640687256</c:v>
                </c:pt>
                <c:pt idx="949">
                  <c:v>653.31933319712164</c:v>
                </c:pt>
                <c:pt idx="950">
                  <c:v>653.35525077051443</c:v>
                </c:pt>
                <c:pt idx="951">
                  <c:v>653.39099001684394</c:v>
                </c:pt>
                <c:pt idx="952">
                  <c:v>653.42655182148599</c:v>
                </c:pt>
                <c:pt idx="953">
                  <c:v>653.4619370654201</c:v>
                </c:pt>
                <c:pt idx="954">
                  <c:v>653.49714662525219</c:v>
                </c:pt>
                <c:pt idx="955">
                  <c:v>653.53218137323574</c:v>
                </c:pt>
                <c:pt idx="956">
                  <c:v>653.56704217729373</c:v>
                </c:pt>
                <c:pt idx="957">
                  <c:v>653.60172990103968</c:v>
                </c:pt>
                <c:pt idx="958">
                  <c:v>653.63624540379965</c:v>
                </c:pt>
                <c:pt idx="959">
                  <c:v>653.67058954063327</c:v>
                </c:pt>
                <c:pt idx="960">
                  <c:v>653.70476316235465</c:v>
                </c:pt>
                <c:pt idx="961">
                  <c:v>653.73876711555386</c:v>
                </c:pt>
                <c:pt idx="962">
                  <c:v>653.77260224261761</c:v>
                </c:pt>
                <c:pt idx="963">
                  <c:v>653.80626938175033</c:v>
                </c:pt>
                <c:pt idx="964">
                  <c:v>653.83976936699503</c:v>
                </c:pt>
                <c:pt idx="965">
                  <c:v>653.87310302825335</c:v>
                </c:pt>
                <c:pt idx="966">
                  <c:v>653.90627119130693</c:v>
                </c:pt>
                <c:pt idx="967">
                  <c:v>653.93927467783726</c:v>
                </c:pt>
                <c:pt idx="968">
                  <c:v>653.97211430544655</c:v>
                </c:pt>
                <c:pt idx="969">
                  <c:v>654.00479088767736</c:v>
                </c:pt>
                <c:pt idx="970">
                  <c:v>654.03730523403328</c:v>
                </c:pt>
                <c:pt idx="971">
                  <c:v>654.06965814999876</c:v>
                </c:pt>
                <c:pt idx="972">
                  <c:v>654.10185043705917</c:v>
                </c:pt>
                <c:pt idx="973">
                  <c:v>654.13388289272052</c:v>
                </c:pt>
                <c:pt idx="974">
                  <c:v>654.16575631052922</c:v>
                </c:pt>
                <c:pt idx="975">
                  <c:v>654.19747148009196</c:v>
                </c:pt>
                <c:pt idx="976">
                  <c:v>654.22902918709497</c:v>
                </c:pt>
                <c:pt idx="977">
                  <c:v>654.26043021332362</c:v>
                </c:pt>
                <c:pt idx="978">
                  <c:v>654.29167533668203</c:v>
                </c:pt>
                <c:pt idx="979">
                  <c:v>654.32276533121183</c:v>
                </c:pt>
                <c:pt idx="980">
                  <c:v>654.35370096711176</c:v>
                </c:pt>
                <c:pt idx="981">
                  <c:v>654.38448301075653</c:v>
                </c:pt>
                <c:pt idx="982">
                  <c:v>654.41511222471593</c:v>
                </c:pt>
                <c:pt idx="983">
                  <c:v>654.44558936777366</c:v>
                </c:pt>
                <c:pt idx="984">
                  <c:v>654.4759151949462</c:v>
                </c:pt>
                <c:pt idx="985">
                  <c:v>654.50609045750127</c:v>
                </c:pt>
                <c:pt idx="986">
                  <c:v>654.53611590297669</c:v>
                </c:pt>
                <c:pt idx="987">
                  <c:v>654.56599227519894</c:v>
                </c:pt>
                <c:pt idx="988">
                  <c:v>654.5957203143015</c:v>
                </c:pt>
                <c:pt idx="989">
                  <c:v>654.62530075674294</c:v>
                </c:pt>
                <c:pt idx="990">
                  <c:v>654.65473433532566</c:v>
                </c:pt>
                <c:pt idx="991">
                  <c:v>654.68402177921359</c:v>
                </c:pt>
                <c:pt idx="992">
                  <c:v>654.71316381395036</c:v>
                </c:pt>
                <c:pt idx="993">
                  <c:v>654.74216116147761</c:v>
                </c:pt>
                <c:pt idx="994">
                  <c:v>654.77101454015235</c:v>
                </c:pt>
                <c:pt idx="995">
                  <c:v>654.79972466476534</c:v>
                </c:pt>
                <c:pt idx="996">
                  <c:v>654.82829224655814</c:v>
                </c:pt>
                <c:pt idx="997">
                  <c:v>654.8567179932412</c:v>
                </c:pt>
                <c:pt idx="998">
                  <c:v>654.88500260901139</c:v>
                </c:pt>
                <c:pt idx="999">
                  <c:v>654.913146794569</c:v>
                </c:pt>
                <c:pt idx="1000">
                  <c:v>654.94115124713585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60-DC46-B58F-643DA98F0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(cm/s)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Velocity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Model!$E$2:$E$1002</c:f>
              <c:numCache>
                <c:formatCode>0.00</c:formatCode>
                <c:ptCount val="1001"/>
                <c:pt idx="0">
                  <c:v>0</c:v>
                </c:pt>
                <c:pt idx="1">
                  <c:v>5.4494665904207977</c:v>
                </c:pt>
                <c:pt idx="2">
                  <c:v>10.804605082739215</c:v>
                </c:pt>
                <c:pt idx="3">
                  <c:v>16.067048258796262</c:v>
                </c:pt>
                <c:pt idx="4">
                  <c:v>21.238400637628899</c:v>
                </c:pt>
                <c:pt idx="5">
                  <c:v>26.320238964688201</c:v>
                </c:pt>
                <c:pt idx="6">
                  <c:v>31.314112692588708</c:v>
                </c:pt>
                <c:pt idx="7">
                  <c:v>36.221544453537092</c:v>
                </c:pt>
                <c:pt idx="8">
                  <c:v>41.044030523582251</c:v>
                </c:pt>
                <c:pt idx="9">
                  <c:v>45.783041278830183</c:v>
                </c:pt>
                <c:pt idx="10">
                  <c:v>50.440021643761611</c:v>
                </c:pt>
                <c:pt idx="11">
                  <c:v>55.016391531789452</c:v>
                </c:pt>
                <c:pt idx="12">
                  <c:v>59.513546278190546</c:v>
                </c:pt>
                <c:pt idx="13">
                  <c:v>63.932857065543317</c:v>
                </c:pt>
                <c:pt idx="14">
                  <c:v>68.275671341801399</c:v>
                </c:pt>
                <c:pt idx="15">
                  <c:v>72.543313231130583</c:v>
                </c:pt>
                <c:pt idx="16">
                  <c:v>76.737083937634338</c:v>
                </c:pt>
                <c:pt idx="17">
                  <c:v>80.858262142090751</c:v>
                </c:pt>
                <c:pt idx="18">
                  <c:v>84.908104391822661</c:v>
                </c:pt>
                <c:pt idx="19">
                  <c:v>88.887845483818637</c:v>
                </c:pt>
                <c:pt idx="20">
                  <c:v>92.798698841222802</c:v>
                </c:pt>
                <c:pt idx="21">
                  <c:v>96.641856883307582</c:v>
                </c:pt>
                <c:pt idx="22">
                  <c:v>100.41849138904226</c:v>
                </c:pt>
                <c:pt idx="23">
                  <c:v>104.12975385436843</c:v>
                </c:pt>
                <c:pt idx="24">
                  <c:v>107.77677584329126</c:v>
                </c:pt>
                <c:pt idx="25">
                  <c:v>111.36066933289322</c:v>
                </c:pt>
                <c:pt idx="26">
                  <c:v>114.88252705237602</c:v>
                </c:pt>
                <c:pt idx="27">
                  <c:v>118.34342281623367</c:v>
                </c:pt>
                <c:pt idx="28">
                  <c:v>121.74441185165867</c:v>
                </c:pt>
                <c:pt idx="29">
                  <c:v>125.08653112028068</c:v>
                </c:pt>
                <c:pt idx="30">
                  <c:v>128.37079963433632</c:v>
                </c:pt>
                <c:pt idx="31">
                  <c:v>131.59821876736578</c:v>
                </c:pt>
                <c:pt idx="32">
                  <c:v>134.76977255953182</c:v>
                </c:pt>
                <c:pt idx="33">
                  <c:v>137.88642801765351</c:v>
                </c:pt>
                <c:pt idx="34">
                  <c:v>140.94913541004678</c:v>
                </c:pt>
                <c:pt idx="35">
                  <c:v>143.95882855626107</c:v>
                </c:pt>
                <c:pt idx="36">
                  <c:v>146.9164251118012</c:v>
                </c:pt>
                <c:pt idx="37">
                  <c:v>149.82282684792014</c:v>
                </c:pt>
                <c:pt idx="38">
                  <c:v>152.67891992656953</c:v>
                </c:pt>
                <c:pt idx="39">
                  <c:v>155.48557517059015</c:v>
                </c:pt>
                <c:pt idx="40">
                  <c:v>158.24364832922595</c:v>
                </c:pt>
                <c:pt idx="41">
                  <c:v>160.95398033904206</c:v>
                </c:pt>
                <c:pt idx="42">
                  <c:v>163.61739758032627</c:v>
                </c:pt>
                <c:pt idx="43">
                  <c:v>166.2347121290525</c:v>
                </c:pt>
                <c:pt idx="44">
                  <c:v>168.80672200448262</c:v>
                </c:pt>
                <c:pt idx="45">
                  <c:v>171.33421141248274</c:v>
                </c:pt>
                <c:pt idx="46">
                  <c:v>173.81795098462746</c:v>
                </c:pt>
                <c:pt idx="47">
                  <c:v>176.25869801316546</c:v>
                </c:pt>
                <c:pt idx="48">
                  <c:v>178.65719668191801</c:v>
                </c:pt>
                <c:pt idx="49">
                  <c:v>181.01417829318055</c:v>
                </c:pt>
                <c:pt idx="50">
                  <c:v>183.33036149069679</c:v>
                </c:pt>
                <c:pt idx="51">
                  <c:v>185.60645247877324</c:v>
                </c:pt>
                <c:pt idx="52">
                  <c:v>187.84314523760088</c:v>
                </c:pt>
                <c:pt idx="53">
                  <c:v>190.04112173484975</c:v>
                </c:pt>
                <c:pt idx="54">
                  <c:v>192.20105213360091</c:v>
                </c:pt>
                <c:pt idx="55">
                  <c:v>194.32359499667916</c:v>
                </c:pt>
                <c:pt idx="56">
                  <c:v>196.40939748744893</c:v>
                </c:pt>
                <c:pt idx="57">
                  <c:v>198.45909556713423</c:v>
                </c:pt>
                <c:pt idx="58">
                  <c:v>200.47331418872346</c:v>
                </c:pt>
                <c:pt idx="59">
                  <c:v>202.45266748751749</c:v>
                </c:pt>
                <c:pt idx="60">
                  <c:v>204.39775896837943</c:v>
                </c:pt>
                <c:pt idx="61">
                  <c:v>206.30918168974353</c:v>
                </c:pt>
                <c:pt idx="62">
                  <c:v>208.18751844443833</c:v>
                </c:pt>
                <c:pt idx="63">
                  <c:v>210.03334193738058</c:v>
                </c:pt>
                <c:pt idx="64">
                  <c:v>211.84721496019282</c:v>
                </c:pt>
                <c:pt idx="65">
                  <c:v>213.62969056279849</c:v>
                </c:pt>
                <c:pt idx="66">
                  <c:v>215.381312222047</c:v>
                </c:pt>
                <c:pt idx="67">
                  <c:v>217.10261400741973</c:v>
                </c:pt>
                <c:pt idx="68">
                  <c:v>218.79412074386789</c:v>
                </c:pt>
                <c:pt idx="69">
                  <c:v>220.45634817183162</c:v>
                </c:pt>
                <c:pt idx="70">
                  <c:v>222.08980310448933</c:v>
                </c:pt>
                <c:pt idx="71">
                  <c:v>223.69498358228492</c:v>
                </c:pt>
                <c:pt idx="72">
                  <c:v>225.27237902478043</c:v>
                </c:pt>
                <c:pt idx="73">
                  <c:v>226.82247037988003</c:v>
                </c:pt>
                <c:pt idx="74">
                  <c:v>228.34573027047105</c:v>
                </c:pt>
                <c:pt idx="75">
                  <c:v>229.84262313852679</c:v>
                </c:pt>
                <c:pt idx="76">
                  <c:v>231.31360538671476</c:v>
                </c:pt>
                <c:pt idx="77">
                  <c:v>232.75912551755385</c:v>
                </c:pt>
                <c:pt idx="78">
                  <c:v>234.17962427016295</c:v>
                </c:pt>
                <c:pt idx="79">
                  <c:v>235.57553475464212</c:v>
                </c:pt>
                <c:pt idx="80">
                  <c:v>236.94728258412795</c:v>
                </c:pt>
                <c:pt idx="81">
                  <c:v>238.29528600456302</c:v>
                </c:pt>
                <c:pt idx="82">
                  <c:v>239.61995602221907</c:v>
                </c:pt>
                <c:pt idx="83">
                  <c:v>240.92169652901282</c:v>
                </c:pt>
                <c:pt idx="84">
                  <c:v>242.20090442565271</c:v>
                </c:pt>
                <c:pt idx="85">
                  <c:v>243.45796974265375</c:v>
                </c:pt>
                <c:pt idx="86">
                  <c:v>244.69327575925803</c:v>
                </c:pt>
                <c:pt idx="87">
                  <c:v>245.90719912029641</c:v>
                </c:pt>
                <c:pt idx="88">
                  <c:v>247.10010995102772</c:v>
                </c:pt>
                <c:pt idx="89">
                  <c:v>248.27237196998976</c:v>
                </c:pt>
                <c:pt idx="90">
                  <c:v>249.42434259989719</c:v>
                </c:pt>
                <c:pt idx="91">
                  <c:v>250.55637307661971</c:v>
                </c:pt>
                <c:pt idx="92">
                  <c:v>251.66880855627397</c:v>
                </c:pt>
                <c:pt idx="93">
                  <c:v>252.76198822046143</c:v>
                </c:pt>
                <c:pt idx="94">
                  <c:v>253.83624537968518</c:v>
                </c:pt>
                <c:pt idx="95">
                  <c:v>252.57597449048009</c:v>
                </c:pt>
                <c:pt idx="96">
                  <c:v>251.32196071680949</c:v>
                </c:pt>
                <c:pt idx="97">
                  <c:v>250.07417299273729</c:v>
                </c:pt>
                <c:pt idx="98">
                  <c:v>248.83258040656679</c:v>
                </c:pt>
                <c:pt idx="99">
                  <c:v>247.59715220007439</c:v>
                </c:pt>
                <c:pt idx="100">
                  <c:v>246.36785776774821</c:v>
                </c:pt>
                <c:pt idx="101">
                  <c:v>245.14466665602936</c:v>
                </c:pt>
                <c:pt idx="102">
                  <c:v>243.92754856255789</c:v>
                </c:pt>
                <c:pt idx="103">
                  <c:v>242.71647333542188</c:v>
                </c:pt>
                <c:pt idx="104">
                  <c:v>241.5114109724106</c:v>
                </c:pt>
                <c:pt idx="105">
                  <c:v>240.31233162027115</c:v>
                </c:pt>
                <c:pt idx="106">
                  <c:v>239.11920557396911</c:v>
                </c:pt>
                <c:pt idx="107">
                  <c:v>237.93200327595227</c:v>
                </c:pt>
                <c:pt idx="108">
                  <c:v>236.75069531541891</c:v>
                </c:pt>
                <c:pt idx="109">
                  <c:v>235.57525242758868</c:v>
                </c:pt>
                <c:pt idx="110">
                  <c:v>234.4056454929779</c:v>
                </c:pt>
                <c:pt idx="111">
                  <c:v>233.24184553667831</c:v>
                </c:pt>
                <c:pt idx="112">
                  <c:v>232.08382372763893</c:v>
                </c:pt>
                <c:pt idx="113">
                  <c:v>230.9315513779521</c:v>
                </c:pt>
                <c:pt idx="114">
                  <c:v>229.78499994214246</c:v>
                </c:pt>
                <c:pt idx="115">
                  <c:v>228.64414101646025</c:v>
                </c:pt>
                <c:pt idx="116">
                  <c:v>227.50894633817725</c:v>
                </c:pt>
                <c:pt idx="117">
                  <c:v>226.37938778488694</c:v>
                </c:pt>
                <c:pt idx="118">
                  <c:v>225.25543737380747</c:v>
                </c:pt>
                <c:pt idx="119">
                  <c:v>224.13706726108882</c:v>
                </c:pt>
                <c:pt idx="120">
                  <c:v>223.02424974112259</c:v>
                </c:pt>
                <c:pt idx="121">
                  <c:v>221.91695724585611</c:v>
                </c:pt>
                <c:pt idx="122">
                  <c:v>220.81516234410918</c:v>
                </c:pt>
                <c:pt idx="123">
                  <c:v>219.71883774089454</c:v>
                </c:pt>
                <c:pt idx="124">
                  <c:v>218.62795627674183</c:v>
                </c:pt>
                <c:pt idx="125">
                  <c:v>217.54249092702455</c:v>
                </c:pt>
                <c:pt idx="126">
                  <c:v>216.46241480129081</c:v>
                </c:pt>
                <c:pt idx="127">
                  <c:v>215.38770114259697</c:v>
                </c:pt>
                <c:pt idx="128">
                  <c:v>214.31832332684493</c:v>
                </c:pt>
                <c:pt idx="129">
                  <c:v>213.25425486212251</c:v>
                </c:pt>
                <c:pt idx="130">
                  <c:v>212.19546938804712</c:v>
                </c:pt>
                <c:pt idx="131">
                  <c:v>211.14194067511266</c:v>
                </c:pt>
                <c:pt idx="132">
                  <c:v>210.09364262404009</c:v>
                </c:pt>
                <c:pt idx="133">
                  <c:v>209.05054926513031</c:v>
                </c:pt>
                <c:pt idx="134">
                  <c:v>208.01263475762138</c:v>
                </c:pt>
                <c:pt idx="135">
                  <c:v>206.9798733890479</c:v>
                </c:pt>
                <c:pt idx="136">
                  <c:v>205.95223957460425</c:v>
                </c:pt>
                <c:pt idx="137">
                  <c:v>204.92970785651084</c:v>
                </c:pt>
                <c:pt idx="138">
                  <c:v>203.91225290338335</c:v>
                </c:pt>
                <c:pt idx="139">
                  <c:v>202.89984950960493</c:v>
                </c:pt>
                <c:pt idx="140">
                  <c:v>201.89247259470233</c:v>
                </c:pt>
                <c:pt idx="141">
                  <c:v>200.89009720272409</c:v>
                </c:pt>
                <c:pt idx="142">
                  <c:v>199.89269850162262</c:v>
                </c:pt>
                <c:pt idx="143">
                  <c:v>198.9002517826388</c:v>
                </c:pt>
                <c:pt idx="144">
                  <c:v>197.91273245968992</c:v>
                </c:pt>
                <c:pt idx="145">
                  <c:v>196.93011606876084</c:v>
                </c:pt>
                <c:pt idx="146">
                  <c:v>195.95237826729752</c:v>
                </c:pt>
                <c:pt idx="147">
                  <c:v>194.97949483360432</c:v>
                </c:pt>
                <c:pt idx="148">
                  <c:v>194.0114416662438</c:v>
                </c:pt>
                <c:pt idx="149">
                  <c:v>193.0481947834397</c:v>
                </c:pt>
                <c:pt idx="150">
                  <c:v>192.08973032248278</c:v>
                </c:pt>
                <c:pt idx="151">
                  <c:v>191.13602453913981</c:v>
                </c:pt>
                <c:pt idx="152">
                  <c:v>190.18705380706504</c:v>
                </c:pt>
                <c:pt idx="153">
                  <c:v>189.24279461721528</c:v>
                </c:pt>
                <c:pt idx="154">
                  <c:v>188.30322357726723</c:v>
                </c:pt>
                <c:pt idx="155">
                  <c:v>187.36831741103816</c:v>
                </c:pt>
                <c:pt idx="156">
                  <c:v>186.43805295790909</c:v>
                </c:pt>
                <c:pt idx="157">
                  <c:v>185.51240717225119</c:v>
                </c:pt>
                <c:pt idx="158">
                  <c:v>184.59135712285482</c:v>
                </c:pt>
                <c:pt idx="159">
                  <c:v>183.67487999236141</c:v>
                </c:pt>
                <c:pt idx="160">
                  <c:v>182.76295307669824</c:v>
                </c:pt>
                <c:pt idx="161">
                  <c:v>181.85555378451605</c:v>
                </c:pt>
                <c:pt idx="162">
                  <c:v>180.95265963662916</c:v>
                </c:pt>
                <c:pt idx="163">
                  <c:v>180.05424826545888</c:v>
                </c:pt>
                <c:pt idx="164">
                  <c:v>179.1602974144792</c:v>
                </c:pt>
                <c:pt idx="165">
                  <c:v>178.27078493766538</c:v>
                </c:pt>
                <c:pt idx="166">
                  <c:v>177.38568879894564</c:v>
                </c:pt>
                <c:pt idx="167">
                  <c:v>176.50498707165482</c:v>
                </c:pt>
                <c:pt idx="168">
                  <c:v>175.62865793799151</c:v>
                </c:pt>
                <c:pt idx="169">
                  <c:v>174.75667968847742</c:v>
                </c:pt>
                <c:pt idx="170">
                  <c:v>173.88903072141957</c:v>
                </c:pt>
                <c:pt idx="171">
                  <c:v>173.0256895423752</c:v>
                </c:pt>
                <c:pt idx="172">
                  <c:v>172.16663476361921</c:v>
                </c:pt>
                <c:pt idx="173">
                  <c:v>171.31184510361442</c:v>
                </c:pt>
                <c:pt idx="174">
                  <c:v>170.46129938648423</c:v>
                </c:pt>
                <c:pt idx="175">
                  <c:v>169.61497654148818</c:v>
                </c:pt>
                <c:pt idx="176">
                  <c:v>168.7728556024997</c:v>
                </c:pt>
                <c:pt idx="177">
                  <c:v>167.93491570748714</c:v>
                </c:pt>
                <c:pt idx="178">
                  <c:v>167.10113609799643</c:v>
                </c:pt>
                <c:pt idx="179">
                  <c:v>166.27149611863729</c:v>
                </c:pt>
                <c:pt idx="180">
                  <c:v>165.44597521657127</c:v>
                </c:pt>
                <c:pt idx="181">
                  <c:v>164.62455294100258</c:v>
                </c:pt>
                <c:pt idx="182">
                  <c:v>163.80720894267162</c:v>
                </c:pt>
                <c:pt idx="183">
                  <c:v>162.99392297335075</c:v>
                </c:pt>
                <c:pt idx="184">
                  <c:v>162.18467488534273</c:v>
                </c:pt>
                <c:pt idx="185">
                  <c:v>161.37944463098148</c:v>
                </c:pt>
                <c:pt idx="186">
                  <c:v>160.57821226213557</c:v>
                </c:pt>
                <c:pt idx="187">
                  <c:v>159.78095792971408</c:v>
                </c:pt>
                <c:pt idx="188">
                  <c:v>158.98766188317464</c:v>
                </c:pt>
                <c:pt idx="189">
                  <c:v>158.19830447003437</c:v>
                </c:pt>
                <c:pt idx="190">
                  <c:v>157.41286613538298</c:v>
                </c:pt>
                <c:pt idx="191">
                  <c:v>156.63132742139817</c:v>
                </c:pt>
                <c:pt idx="192">
                  <c:v>155.85366896686398</c:v>
                </c:pt>
                <c:pt idx="193">
                  <c:v>155.07987150669061</c:v>
                </c:pt>
                <c:pt idx="194">
                  <c:v>154.30991587143762</c:v>
                </c:pt>
                <c:pt idx="195">
                  <c:v>153.54378298683883</c:v>
                </c:pt>
                <c:pt idx="196">
                  <c:v>152.78145387332989</c:v>
                </c:pt>
                <c:pt idx="197">
                  <c:v>152.02290964557793</c:v>
                </c:pt>
                <c:pt idx="198">
                  <c:v>151.26813151201392</c:v>
                </c:pt>
                <c:pt idx="199">
                  <c:v>150.51710077436695</c:v>
                </c:pt>
                <c:pt idx="200">
                  <c:v>149.76979882720121</c:v>
                </c:pt>
                <c:pt idx="201">
                  <c:v>149.02620715745488</c:v>
                </c:pt>
                <c:pt idx="202">
                  <c:v>148.2863073439816</c:v>
                </c:pt>
                <c:pt idx="203">
                  <c:v>147.55008105709413</c:v>
                </c:pt>
                <c:pt idx="204">
                  <c:v>146.81751005811026</c:v>
                </c:pt>
                <c:pt idx="205">
                  <c:v>146.08857619890099</c:v>
                </c:pt>
                <c:pt idx="206">
                  <c:v>145.3632614214408</c:v>
                </c:pt>
                <c:pt idx="207">
                  <c:v>144.64154775736054</c:v>
                </c:pt>
                <c:pt idx="208">
                  <c:v>143.92341732750205</c:v>
                </c:pt>
                <c:pt idx="209">
                  <c:v>143.20885234147553</c:v>
                </c:pt>
                <c:pt idx="210">
                  <c:v>142.49783509721843</c:v>
                </c:pt>
                <c:pt idx="211">
                  <c:v>141.79034798055724</c:v>
                </c:pt>
                <c:pt idx="212">
                  <c:v>141.08637346477104</c:v>
                </c:pt>
                <c:pt idx="213">
                  <c:v>140.38589411015718</c:v>
                </c:pt>
                <c:pt idx="214">
                  <c:v>139.68889256359938</c:v>
                </c:pt>
                <c:pt idx="215">
                  <c:v>138.99535155813791</c:v>
                </c:pt>
                <c:pt idx="216">
                  <c:v>138.3052539125415</c:v>
                </c:pt>
                <c:pt idx="217">
                  <c:v>137.61858253088212</c:v>
                </c:pt>
                <c:pt idx="218">
                  <c:v>136.93532040211124</c:v>
                </c:pt>
                <c:pt idx="219">
                  <c:v>136.25545059963832</c:v>
                </c:pt>
                <c:pt idx="220">
                  <c:v>135.57895628091171</c:v>
                </c:pt>
                <c:pt idx="221">
                  <c:v>134.90582068700132</c:v>
                </c:pt>
                <c:pt idx="222">
                  <c:v>134.23602714218333</c:v>
                </c:pt>
                <c:pt idx="223">
                  <c:v>133.56955905352723</c:v>
                </c:pt>
                <c:pt idx="224">
                  <c:v>132.90639991048471</c:v>
                </c:pt>
                <c:pt idx="225">
                  <c:v>132.24653328448068</c:v>
                </c:pt>
                <c:pt idx="226">
                  <c:v>131.58994282850611</c:v>
                </c:pt>
                <c:pt idx="227">
                  <c:v>130.93661227671325</c:v>
                </c:pt>
                <c:pt idx="228">
                  <c:v>130.28652544401274</c:v>
                </c:pt>
                <c:pt idx="229">
                  <c:v>129.6396662256723</c:v>
                </c:pt>
                <c:pt idx="230">
                  <c:v>128.99601859691819</c:v>
                </c:pt>
                <c:pt idx="231">
                  <c:v>128.35556661253796</c:v>
                </c:pt>
                <c:pt idx="232">
                  <c:v>127.71829440648543</c:v>
                </c:pt>
                <c:pt idx="233">
                  <c:v>127.08418619148776</c:v>
                </c:pt>
                <c:pt idx="234">
                  <c:v>126.45322625865437</c:v>
                </c:pt>
                <c:pt idx="235">
                  <c:v>125.82539897708756</c:v>
                </c:pt>
                <c:pt idx="236">
                  <c:v>125.2006887934956</c:v>
                </c:pt>
                <c:pt idx="237">
                  <c:v>124.5790802318071</c:v>
                </c:pt>
                <c:pt idx="238">
                  <c:v>123.96055789278796</c:v>
                </c:pt>
                <c:pt idx="239">
                  <c:v>123.34510645365943</c:v>
                </c:pt>
                <c:pt idx="240">
                  <c:v>122.73271066771905</c:v>
                </c:pt>
                <c:pt idx="241">
                  <c:v>122.12335536396252</c:v>
                </c:pt>
                <c:pt idx="242">
                  <c:v>121.51702544670805</c:v>
                </c:pt>
                <c:pt idx="243">
                  <c:v>120.91370589522234</c:v>
                </c:pt>
                <c:pt idx="244">
                  <c:v>120.31338176334862</c:v>
                </c:pt>
                <c:pt idx="245">
                  <c:v>119.71603817913602</c:v>
                </c:pt>
                <c:pt idx="246">
                  <c:v>119.12166034447156</c:v>
                </c:pt>
                <c:pt idx="247">
                  <c:v>118.53023353471333</c:v>
                </c:pt>
                <c:pt idx="248">
                  <c:v>117.94174309832574</c:v>
                </c:pt>
                <c:pt idx="249">
                  <c:v>117.35617445651656</c:v>
                </c:pt>
                <c:pt idx="250">
                  <c:v>116.77351310287581</c:v>
                </c:pt>
                <c:pt idx="251">
                  <c:v>116.19374460301624</c:v>
                </c:pt>
                <c:pt idx="252">
                  <c:v>115.61685459421597</c:v>
                </c:pt>
                <c:pt idx="253">
                  <c:v>115.04282878506253</c:v>
                </c:pt>
                <c:pt idx="254">
                  <c:v>114.47165295509878</c:v>
                </c:pt>
                <c:pt idx="255">
                  <c:v>113.90331295447079</c:v>
                </c:pt>
                <c:pt idx="256">
                  <c:v>113.3377947035771</c:v>
                </c:pt>
                <c:pt idx="257">
                  <c:v>112.77508419272014</c:v>
                </c:pt>
                <c:pt idx="258">
                  <c:v>112.21516748175891</c:v>
                </c:pt>
                <c:pt idx="259">
                  <c:v>111.6580306997639</c:v>
                </c:pt>
                <c:pt idx="260">
                  <c:v>111.10366004467329</c:v>
                </c:pt>
                <c:pt idx="261">
                  <c:v>110.55204178295104</c:v>
                </c:pt>
                <c:pt idx="262">
                  <c:v>110.00316224924678</c:v>
                </c:pt>
                <c:pt idx="263">
                  <c:v>109.45700784605722</c:v>
                </c:pt>
                <c:pt idx="264">
                  <c:v>108.91356504338913</c:v>
                </c:pt>
                <c:pt idx="265">
                  <c:v>108.37282037842445</c:v>
                </c:pt>
                <c:pt idx="266">
                  <c:v>107.83476045518657</c:v>
                </c:pt>
                <c:pt idx="267">
                  <c:v>107.2993719442086</c:v>
                </c:pt>
                <c:pt idx="268">
                  <c:v>106.76664158220294</c:v>
                </c:pt>
                <c:pt idx="269">
                  <c:v>106.23655617173297</c:v>
                </c:pt>
                <c:pt idx="270">
                  <c:v>105.70910258088597</c:v>
                </c:pt>
                <c:pt idx="271">
                  <c:v>105.18426774294778</c:v>
                </c:pt>
                <c:pt idx="272">
                  <c:v>104.66203865607915</c:v>
                </c:pt>
                <c:pt idx="273">
                  <c:v>104.14240238299369</c:v>
                </c:pt>
                <c:pt idx="274">
                  <c:v>103.62534605063716</c:v>
                </c:pt>
                <c:pt idx="275">
                  <c:v>103.11085684986885</c:v>
                </c:pt>
                <c:pt idx="276">
                  <c:v>102.5989220351441</c:v>
                </c:pt>
                <c:pt idx="277">
                  <c:v>102.08952892419846</c:v>
                </c:pt>
                <c:pt idx="278">
                  <c:v>101.58266489773376</c:v>
                </c:pt>
                <c:pt idx="279">
                  <c:v>101.07831739910526</c:v>
                </c:pt>
                <c:pt idx="280">
                  <c:v>100.57647393401078</c:v>
                </c:pt>
                <c:pt idx="281">
                  <c:v>100.07712207018085</c:v>
                </c:pt>
                <c:pt idx="282">
                  <c:v>99.580249437071203</c:v>
                </c:pt>
                <c:pt idx="283">
                  <c:v>99.08584372555589</c:v>
                </c:pt>
                <c:pt idx="284">
                  <c:v>98.593892687622528</c:v>
                </c:pt>
                <c:pt idx="285">
                  <c:v>98.104384136068873</c:v>
                </c:pt>
                <c:pt idx="286">
                  <c:v>97.617305944200979</c:v>
                </c:pt>
                <c:pt idx="287">
                  <c:v>97.132646045532496</c:v>
                </c:pt>
                <c:pt idx="288">
                  <c:v>96.650392433486104</c:v>
                </c:pt>
                <c:pt idx="289">
                  <c:v>96.170533161095847</c:v>
                </c:pt>
                <c:pt idx="290">
                  <c:v>95.693056340711252</c:v>
                </c:pt>
                <c:pt idx="291">
                  <c:v>95.217950143702708</c:v>
                </c:pt>
                <c:pt idx="292">
                  <c:v>94.745202800168741</c:v>
                </c:pt>
                <c:pt idx="293">
                  <c:v>94.274802598644001</c:v>
                </c:pt>
                <c:pt idx="294">
                  <c:v>93.806737885809511</c:v>
                </c:pt>
                <c:pt idx="295">
                  <c:v>93.340997066203755</c:v>
                </c:pt>
                <c:pt idx="296">
                  <c:v>92.877568601935579</c:v>
                </c:pt>
                <c:pt idx="297">
                  <c:v>92.416441012398124</c:v>
                </c:pt>
                <c:pt idx="298">
                  <c:v>91.957602873984712</c:v>
                </c:pt>
                <c:pt idx="299">
                  <c:v>91.501042819805633</c:v>
                </c:pt>
                <c:pt idx="300">
                  <c:v>91.046749539406605</c:v>
                </c:pt>
                <c:pt idx="301">
                  <c:v>90.59471177848863</c:v>
                </c:pt>
                <c:pt idx="302">
                  <c:v>90.144918338629111</c:v>
                </c:pt>
                <c:pt idx="303">
                  <c:v>89.69735807700448</c:v>
                </c:pt>
                <c:pt idx="304">
                  <c:v>89.252019906114157</c:v>
                </c:pt>
                <c:pt idx="305">
                  <c:v>88.80889279350589</c:v>
                </c:pt>
                <c:pt idx="306">
                  <c:v>88.367965761502319</c:v>
                </c:pt>
                <c:pt idx="307">
                  <c:v>87.92922788692924</c:v>
                </c:pt>
                <c:pt idx="308">
                  <c:v>87.492668300844812</c:v>
                </c:pt>
                <c:pt idx="309">
                  <c:v>87.058276188270455</c:v>
                </c:pt>
                <c:pt idx="310">
                  <c:v>86.626040787922705</c:v>
                </c:pt>
                <c:pt idx="311">
                  <c:v>86.19595139194692</c:v>
                </c:pt>
                <c:pt idx="312">
                  <c:v>85.767997345651764</c:v>
                </c:pt>
                <c:pt idx="313">
                  <c:v>85.34216804724538</c:v>
                </c:pt>
                <c:pt idx="314">
                  <c:v>84.918452947572675</c:v>
                </c:pt>
                <c:pt idx="315">
                  <c:v>84.496841549854153</c:v>
                </c:pt>
                <c:pt idx="316">
                  <c:v>84.07732340942556</c:v>
                </c:pt>
                <c:pt idx="317">
                  <c:v>83.659888133479512</c:v>
                </c:pt>
                <c:pt idx="318">
                  <c:v>83.244525380807715</c:v>
                </c:pt>
                <c:pt idx="319">
                  <c:v>82.831224861544996</c:v>
                </c:pt>
                <c:pt idx="320">
                  <c:v>82.419976336914218</c:v>
                </c:pt>
                <c:pt idx="321">
                  <c:v>82.010769618972859</c:v>
                </c:pt>
                <c:pt idx="322">
                  <c:v>81.603594570360315</c:v>
                </c:pt>
                <c:pt idx="323">
                  <c:v>81.198441104047063</c:v>
                </c:pt>
                <c:pt idx="324">
                  <c:v>80.79529918308458</c:v>
                </c:pt>
                <c:pt idx="325">
                  <c:v>80.394158820356864</c:v>
                </c:pt>
                <c:pt idx="326">
                  <c:v>79.99501007833274</c:v>
                </c:pt>
                <c:pt idx="327">
                  <c:v>79.597843068819998</c:v>
                </c:pt>
                <c:pt idx="328">
                  <c:v>79.20264795272027</c:v>
                </c:pt>
                <c:pt idx="329">
                  <c:v>78.809414939785228</c:v>
                </c:pt>
                <c:pt idx="330">
                  <c:v>78.418134288374176</c:v>
                </c:pt>
                <c:pt idx="331">
                  <c:v>78.02879630521268</c:v>
                </c:pt>
                <c:pt idx="332">
                  <c:v>77.641391345152385</c:v>
                </c:pt>
                <c:pt idx="333">
                  <c:v>77.255909810932096</c:v>
                </c:pt>
                <c:pt idx="334">
                  <c:v>76.872342152940107</c:v>
                </c:pt>
                <c:pt idx="335">
                  <c:v>76.490678868977426</c:v>
                </c:pt>
                <c:pt idx="336">
                  <c:v>76.110910504022641</c:v>
                </c:pt>
                <c:pt idx="337">
                  <c:v>75.733027649997439</c:v>
                </c:pt>
                <c:pt idx="338">
                  <c:v>75.357020945533748</c:v>
                </c:pt>
                <c:pt idx="339">
                  <c:v>74.982881075741631</c:v>
                </c:pt>
                <c:pt idx="340">
                  <c:v>74.610598771978687</c:v>
                </c:pt>
                <c:pt idx="341">
                  <c:v>74.24016481162036</c:v>
                </c:pt>
                <c:pt idx="342">
                  <c:v>73.871570017831473</c:v>
                </c:pt>
                <c:pt idx="343">
                  <c:v>73.504805259338852</c:v>
                </c:pt>
                <c:pt idx="344">
                  <c:v>73.139861450205274</c:v>
                </c:pt>
                <c:pt idx="345">
                  <c:v>72.776729549604099</c:v>
                </c:pt>
                <c:pt idx="346">
                  <c:v>72.415400561595604</c:v>
                </c:pt>
                <c:pt idx="347">
                  <c:v>72.055865534903916</c:v>
                </c:pt>
                <c:pt idx="348">
                  <c:v>71.698115562695335</c:v>
                </c:pt>
                <c:pt idx="349">
                  <c:v>71.342141782357643</c:v>
                </c:pt>
                <c:pt idx="350">
                  <c:v>70.987935375280671</c:v>
                </c:pt>
                <c:pt idx="351">
                  <c:v>70.635487566637678</c:v>
                </c:pt>
                <c:pt idx="352">
                  <c:v>70.284789625168017</c:v>
                </c:pt>
                <c:pt idx="353">
                  <c:v>69.935832862960922</c:v>
                </c:pt>
                <c:pt idx="354">
                  <c:v>69.588608635240149</c:v>
                </c:pt>
                <c:pt idx="355">
                  <c:v>69.243108340149902</c:v>
                </c:pt>
                <c:pt idx="356">
                  <c:v>68.899323418541741</c:v>
                </c:pt>
                <c:pt idx="357">
                  <c:v>68.557245353762497</c:v>
                </c:pt>
                <c:pt idx="358">
                  <c:v>68.216865671443287</c:v>
                </c:pt>
                <c:pt idx="359">
                  <c:v>67.878175939289633</c:v>
                </c:pt>
                <c:pt idx="360">
                  <c:v>67.541167766872533</c:v>
                </c:pt>
                <c:pt idx="361">
                  <c:v>67.20583280542057</c:v>
                </c:pt>
                <c:pt idx="362">
                  <c:v>66.872162747613146</c:v>
                </c:pt>
                <c:pt idx="363">
                  <c:v>66.540149327374692</c:v>
                </c:pt>
                <c:pt idx="364">
                  <c:v>66.209784319669751</c:v>
                </c:pt>
                <c:pt idx="365">
                  <c:v>65.881059540299447</c:v>
                </c:pt>
                <c:pt idx="366">
                  <c:v>65.553966845698483</c:v>
                </c:pt>
                <c:pt idx="367">
                  <c:v>65.228498132733677</c:v>
                </c:pt>
                <c:pt idx="368">
                  <c:v>64.904645338502917</c:v>
                </c:pt>
                <c:pt idx="369">
                  <c:v>64.582400440135686</c:v>
                </c:pt>
                <c:pt idx="370">
                  <c:v>64.261755454594152</c:v>
                </c:pt>
                <c:pt idx="371">
                  <c:v>63.942702438475422</c:v>
                </c:pt>
                <c:pt idx="372">
                  <c:v>63.625233487814825</c:v>
                </c:pt>
                <c:pt idx="373">
                  <c:v>63.309340737890061</c:v>
                </c:pt>
                <c:pt idx="374">
                  <c:v>62.995016363026316</c:v>
                </c:pt>
                <c:pt idx="375">
                  <c:v>62.682252576402504</c:v>
                </c:pt>
                <c:pt idx="376">
                  <c:v>62.371041629858304</c:v>
                </c:pt>
                <c:pt idx="377">
                  <c:v>62.061375813702156</c:v>
                </c:pt>
                <c:pt idx="378">
                  <c:v>61.75324745652042</c:v>
                </c:pt>
                <c:pt idx="379">
                  <c:v>61.44664892498713</c:v>
                </c:pt>
                <c:pt idx="380">
                  <c:v>61.141572623675117</c:v>
                </c:pt>
                <c:pt idx="381">
                  <c:v>60.838010994867616</c:v>
                </c:pt>
                <c:pt idx="382">
                  <c:v>60.535956518371222</c:v>
                </c:pt>
                <c:pt idx="383">
                  <c:v>60.235401711329494</c:v>
                </c:pt>
                <c:pt idx="384">
                  <c:v>59.936339128037609</c:v>
                </c:pt>
                <c:pt idx="385">
                  <c:v>59.638761359757879</c:v>
                </c:pt>
                <c:pt idx="386">
                  <c:v>59.342661034536313</c:v>
                </c:pt>
                <c:pt idx="387">
                  <c:v>59.048030817019786</c:v>
                </c:pt>
                <c:pt idx="388">
                  <c:v>58.754863408274581</c:v>
                </c:pt>
                <c:pt idx="389">
                  <c:v>58.463151545605363</c:v>
                </c:pt>
                <c:pt idx="390">
                  <c:v>58.172888002375352</c:v>
                </c:pt>
                <c:pt idx="391">
                  <c:v>57.884065587827251</c:v>
                </c:pt>
                <c:pt idx="392">
                  <c:v>57.596677146905208</c:v>
                </c:pt>
                <c:pt idx="393">
                  <c:v>57.310715560077377</c:v>
                </c:pt>
                <c:pt idx="394">
                  <c:v>57.026173743159774</c:v>
                </c:pt>
                <c:pt idx="395">
                  <c:v>56.743044647140572</c:v>
                </c:pt>
                <c:pt idx="396">
                  <c:v>56.46132125800564</c:v>
                </c:pt>
                <c:pt idx="397">
                  <c:v>56.180996596564604</c:v>
                </c:pt>
                <c:pt idx="398">
                  <c:v>55.902063718278164</c:v>
                </c:pt>
                <c:pt idx="399">
                  <c:v>55.624515713085863</c:v>
                </c:pt>
                <c:pt idx="400">
                  <c:v>55.34834570523504</c:v>
                </c:pt>
                <c:pt idx="401">
                  <c:v>55.073546853110393</c:v>
                </c:pt>
                <c:pt idx="402">
                  <c:v>54.800112349064577</c:v>
                </c:pt>
                <c:pt idx="403">
                  <c:v>54.528035419249477</c:v>
                </c:pt>
                <c:pt idx="404">
                  <c:v>54.257309323448503</c:v>
                </c:pt>
                <c:pt idx="405">
                  <c:v>53.987927354909459</c:v>
                </c:pt>
                <c:pt idx="406">
                  <c:v>53.71988284017857</c:v>
                </c:pt>
                <c:pt idx="407">
                  <c:v>53.453169138934989</c:v>
                </c:pt>
                <c:pt idx="408">
                  <c:v>53.187779643826474</c:v>
                </c:pt>
                <c:pt idx="409">
                  <c:v>52.923707780305556</c:v>
                </c:pt>
                <c:pt idx="410">
                  <c:v>52.660947006466721</c:v>
                </c:pt>
                <c:pt idx="411">
                  <c:v>52.399490812884274</c:v>
                </c:pt>
                <c:pt idx="412">
                  <c:v>52.13933272245135</c:v>
                </c:pt>
                <c:pt idx="413">
                  <c:v>51.880466290219054</c:v>
                </c:pt>
                <c:pt idx="414">
                  <c:v>51.62288510323706</c:v>
                </c:pt>
                <c:pt idx="415">
                  <c:v>51.366582780394715</c:v>
                </c:pt>
                <c:pt idx="416">
                  <c:v>51.111552972262928</c:v>
                </c:pt>
                <c:pt idx="417">
                  <c:v>50.857789360936842</c:v>
                </c:pt>
                <c:pt idx="418">
                  <c:v>50.605285659879335</c:v>
                </c:pt>
                <c:pt idx="419">
                  <c:v>50.354035613765291</c:v>
                </c:pt>
                <c:pt idx="420">
                  <c:v>50.104032998326751</c:v>
                </c:pt>
                <c:pt idx="421">
                  <c:v>49.855271620198472</c:v>
                </c:pt>
                <c:pt idx="422">
                  <c:v>49.607745316764664</c:v>
                </c:pt>
                <c:pt idx="423">
                  <c:v>49.36144795600633</c:v>
                </c:pt>
                <c:pt idx="424">
                  <c:v>49.116373436349569</c:v>
                </c:pt>
                <c:pt idx="425">
                  <c:v>48.872515686513367</c:v>
                </c:pt>
                <c:pt idx="426">
                  <c:v>48.62986866536081</c:v>
                </c:pt>
                <c:pt idx="427">
                  <c:v>48.388426361748316</c:v>
                </c:pt>
                <c:pt idx="428">
                  <c:v>48.148182794377</c:v>
                </c:pt>
                <c:pt idx="429">
                  <c:v>47.909132011644544</c:v>
                </c:pt>
                <c:pt idx="430">
                  <c:v>47.671268091497744</c:v>
                </c:pt>
                <c:pt idx="431">
                  <c:v>47.434585141285716</c:v>
                </c:pt>
                <c:pt idx="432">
                  <c:v>47.19907729761406</c:v>
                </c:pt>
                <c:pt idx="433">
                  <c:v>46.964738726199442</c:v>
                </c:pt>
                <c:pt idx="434">
                  <c:v>46.731563621725215</c:v>
                </c:pt>
                <c:pt idx="435">
                  <c:v>46.499546207697527</c:v>
                </c:pt>
                <c:pt idx="436">
                  <c:v>46.268680736302187</c:v>
                </c:pt>
                <c:pt idx="437">
                  <c:v>46.038961488262281</c:v>
                </c:pt>
                <c:pt idx="438">
                  <c:v>45.810382772696663</c:v>
                </c:pt>
                <c:pt idx="439">
                  <c:v>45.582938926978663</c:v>
                </c:pt>
                <c:pt idx="440">
                  <c:v>45.356624316596076</c:v>
                </c:pt>
                <c:pt idx="441">
                  <c:v>45.131433335011401</c:v>
                </c:pt>
                <c:pt idx="442">
                  <c:v>44.907360403523072</c:v>
                </c:pt>
                <c:pt idx="443">
                  <c:v>44.684399971127199</c:v>
                </c:pt>
                <c:pt idx="444">
                  <c:v>44.46254651438003</c:v>
                </c:pt>
                <c:pt idx="445">
                  <c:v>44.241794537261121</c:v>
                </c:pt>
                <c:pt idx="446">
                  <c:v>44.022138571037303</c:v>
                </c:pt>
                <c:pt idx="447">
                  <c:v>43.803573174127017</c:v>
                </c:pt>
                <c:pt idx="448">
                  <c:v>43.586092931965602</c:v>
                </c:pt>
                <c:pt idx="449">
                  <c:v>43.369692456871185</c:v>
                </c:pt>
                <c:pt idx="450">
                  <c:v>43.154366387911203</c:v>
                </c:pt>
                <c:pt idx="451">
                  <c:v>42.940109390769493</c:v>
                </c:pt>
                <c:pt idx="452">
                  <c:v>42.726916157614319</c:v>
                </c:pt>
                <c:pt idx="453">
                  <c:v>42.514781406966712</c:v>
                </c:pt>
                <c:pt idx="454">
                  <c:v>42.303699883569685</c:v>
                </c:pt>
                <c:pt idx="455">
                  <c:v>42.09366635825819</c:v>
                </c:pt>
                <c:pt idx="456">
                  <c:v>41.884675627829324</c:v>
                </c:pt>
                <c:pt idx="457">
                  <c:v>41.676722514913571</c:v>
                </c:pt>
                <c:pt idx="458">
                  <c:v>41.469801867846556</c:v>
                </c:pt>
                <c:pt idx="459">
                  <c:v>41.263908560541402</c:v>
                </c:pt>
                <c:pt idx="460">
                  <c:v>41.059037492361647</c:v>
                </c:pt>
                <c:pt idx="461">
                  <c:v>40.855183587995072</c:v>
                </c:pt>
                <c:pt idx="462">
                  <c:v>40.652341797327765</c:v>
                </c:pt>
                <c:pt idx="463">
                  <c:v>40.450507095319168</c:v>
                </c:pt>
                <c:pt idx="464">
                  <c:v>40.249674481877541</c:v>
                </c:pt>
                <c:pt idx="465">
                  <c:v>40.049838981736052</c:v>
                </c:pt>
                <c:pt idx="466">
                  <c:v>39.850995644329515</c:v>
                </c:pt>
                <c:pt idx="467">
                  <c:v>39.653139543671941</c:v>
                </c:pt>
                <c:pt idx="468">
                  <c:v>39.456265778234197</c:v>
                </c:pt>
                <c:pt idx="469">
                  <c:v>39.260369470822837</c:v>
                </c:pt>
                <c:pt idx="470">
                  <c:v>39.065445768459107</c:v>
                </c:pt>
                <c:pt idx="471">
                  <c:v>38.871489842259045</c:v>
                </c:pt>
                <c:pt idx="472">
                  <c:v>38.678496887313024</c:v>
                </c:pt>
                <c:pt idx="473">
                  <c:v>38.48646212256785</c:v>
                </c:pt>
                <c:pt idx="474">
                  <c:v>38.295380790707547</c:v>
                </c:pt>
                <c:pt idx="475">
                  <c:v>38.105248158035806</c:v>
                </c:pt>
                <c:pt idx="476">
                  <c:v>37.916059514358551</c:v>
                </c:pt>
                <c:pt idx="477">
                  <c:v>37.727810172867379</c:v>
                </c:pt>
                <c:pt idx="478">
                  <c:v>37.540495470023444</c:v>
                </c:pt>
                <c:pt idx="479">
                  <c:v>37.35411076544181</c:v>
                </c:pt>
                <c:pt idx="480">
                  <c:v>37.168651441776589</c:v>
                </c:pt>
                <c:pt idx="481">
                  <c:v>36.98411290460664</c:v>
                </c:pt>
                <c:pt idx="482">
                  <c:v>36.800490582321544</c:v>
                </c:pt>
                <c:pt idx="483">
                  <c:v>36.617779926008474</c:v>
                </c:pt>
                <c:pt idx="484">
                  <c:v>36.435976409339531</c:v>
                </c:pt>
                <c:pt idx="485">
                  <c:v>36.25507552845955</c:v>
                </c:pt>
                <c:pt idx="486">
                  <c:v>36.075072801874519</c:v>
                </c:pt>
                <c:pt idx="487">
                  <c:v>35.895963770340622</c:v>
                </c:pt>
                <c:pt idx="488">
                  <c:v>35.717743996753704</c:v>
                </c:pt>
                <c:pt idx="489">
                  <c:v>35.540409066039373</c:v>
                </c:pt>
                <c:pt idx="490">
                  <c:v>35.363954585043686</c:v>
                </c:pt>
                <c:pt idx="491">
                  <c:v>35.188376182424179</c:v>
                </c:pt>
                <c:pt idx="492">
                  <c:v>35.013669508541653</c:v>
                </c:pt>
                <c:pt idx="493">
                  <c:v>34.83983023535253</c:v>
                </c:pt>
                <c:pt idx="494">
                  <c:v>34.666854056301396</c:v>
                </c:pt>
                <c:pt idx="495">
                  <c:v>34.494736686214537</c:v>
                </c:pt>
                <c:pt idx="496">
                  <c:v>34.323473861193598</c:v>
                </c:pt>
                <c:pt idx="497">
                  <c:v>34.153061338510113</c:v>
                </c:pt>
                <c:pt idx="498">
                  <c:v>33.983494896500325</c:v>
                </c:pt>
                <c:pt idx="499">
                  <c:v>33.814770334460555</c:v>
                </c:pt>
                <c:pt idx="500">
                  <c:v>33.646883472543202</c:v>
                </c:pt>
                <c:pt idx="501">
                  <c:v>33.479830151653211</c:v>
                </c:pt>
                <c:pt idx="502">
                  <c:v>33.313606233344991</c:v>
                </c:pt>
                <c:pt idx="503">
                  <c:v>33.148207599719889</c:v>
                </c:pt>
                <c:pt idx="504">
                  <c:v>32.983630153324221</c:v>
                </c:pt>
                <c:pt idx="505">
                  <c:v>32.819869817047717</c:v>
                </c:pt>
                <c:pt idx="506">
                  <c:v>32.656922534022556</c:v>
                </c:pt>
                <c:pt idx="507">
                  <c:v>32.494784267522867</c:v>
                </c:pt>
                <c:pt idx="508">
                  <c:v>32.33345100086467</c:v>
                </c:pt>
                <c:pt idx="509">
                  <c:v>32.172918737306397</c:v>
                </c:pt>
                <c:pt idx="510">
                  <c:v>32.013183499949974</c:v>
                </c:pt>
                <c:pt idx="511">
                  <c:v>31.854241331642147</c:v>
                </c:pt>
                <c:pt idx="512">
                  <c:v>31.696088294876517</c:v>
                </c:pt>
                <c:pt idx="513">
                  <c:v>31.538720471696031</c:v>
                </c:pt>
                <c:pt idx="514">
                  <c:v>31.382133963595898</c:v>
                </c:pt>
                <c:pt idx="515">
                  <c:v>31.226324891426959</c:v>
                </c:pt>
                <c:pt idx="516">
                  <c:v>31.071289395299686</c:v>
                </c:pt>
                <c:pt idx="517">
                  <c:v>30.917023634488604</c:v>
                </c:pt>
                <c:pt idx="518">
                  <c:v>30.763523787336627</c:v>
                </c:pt>
                <c:pt idx="519">
                  <c:v>30.610786051161266</c:v>
                </c:pt>
                <c:pt idx="520">
                  <c:v>30.458806642159761</c:v>
                </c:pt>
                <c:pt idx="521">
                  <c:v>30.307581795315606</c:v>
                </c:pt>
                <c:pt idx="522">
                  <c:v>30.157107764305152</c:v>
                </c:pt>
                <c:pt idx="523">
                  <c:v>30.007380821404915</c:v>
                </c:pt>
                <c:pt idx="524">
                  <c:v>29.858397257399155</c:v>
                </c:pt>
                <c:pt idx="525">
                  <c:v>29.710153381487999</c:v>
                </c:pt>
                <c:pt idx="526">
                  <c:v>29.562645521196014</c:v>
                </c:pt>
                <c:pt idx="527">
                  <c:v>29.415870022281254</c:v>
                </c:pt>
                <c:pt idx="528">
                  <c:v>29.269823248644698</c:v>
                </c:pt>
                <c:pt idx="529">
                  <c:v>29.124501582240157</c:v>
                </c:pt>
                <c:pt idx="530">
                  <c:v>28.979901422984732</c:v>
                </c:pt>
                <c:pt idx="531">
                  <c:v>28.836019188669482</c:v>
                </c:pt>
                <c:pt idx="532">
                  <c:v>28.69285131487084</c:v>
                </c:pt>
                <c:pt idx="533">
                  <c:v>28.550394254862205</c:v>
                </c:pt>
                <c:pt idx="534">
                  <c:v>28.408644479526107</c:v>
                </c:pt>
                <c:pt idx="535">
                  <c:v>28.267598477266755</c:v>
                </c:pt>
                <c:pt idx="536">
                  <c:v>28.127252753923155</c:v>
                </c:pt>
                <c:pt idx="537">
                  <c:v>27.987603832682385</c:v>
                </c:pt>
                <c:pt idx="538">
                  <c:v>27.848648253993545</c:v>
                </c:pt>
                <c:pt idx="539">
                  <c:v>27.710382575482097</c:v>
                </c:pt>
                <c:pt idx="540">
                  <c:v>27.572803371864513</c:v>
                </c:pt>
                <c:pt idx="541">
                  <c:v>27.435907234863436</c:v>
                </c:pt>
                <c:pt idx="542">
                  <c:v>27.29969077312327</c:v>
                </c:pt>
                <c:pt idx="543">
                  <c:v>27.164150612126139</c:v>
                </c:pt>
                <c:pt idx="544">
                  <c:v>27.029283394108326</c:v>
                </c:pt>
                <c:pt idx="545">
                  <c:v>26.895085777977048</c:v>
                </c:pt>
                <c:pt idx="546">
                  <c:v>26.761554439227695</c:v>
                </c:pt>
                <c:pt idx="547">
                  <c:v>26.628686069861494</c:v>
                </c:pt>
                <c:pt idx="548">
                  <c:v>26.496477378303563</c:v>
                </c:pt>
                <c:pt idx="549">
                  <c:v>26.364925089321311</c:v>
                </c:pt>
                <c:pt idx="550">
                  <c:v>26.234025943943383</c:v>
                </c:pt>
                <c:pt idx="551">
                  <c:v>26.103776699378852</c:v>
                </c:pt>
                <c:pt idx="552">
                  <c:v>25.974174128936895</c:v>
                </c:pt>
                <c:pt idx="553">
                  <c:v>25.845215021946967</c:v>
                </c:pt>
                <c:pt idx="554">
                  <c:v>25.716896183679076</c:v>
                </c:pt>
                <c:pt idx="555">
                  <c:v>25.589214435264768</c:v>
                </c:pt>
                <c:pt idx="556">
                  <c:v>25.462166613618361</c:v>
                </c:pt>
                <c:pt idx="557">
                  <c:v>25.335749571358569</c:v>
                </c:pt>
                <c:pt idx="558">
                  <c:v>25.20996017673049</c:v>
                </c:pt>
                <c:pt idx="559">
                  <c:v>25.084795313528122</c:v>
                </c:pt>
                <c:pt idx="560">
                  <c:v>24.960251881017051</c:v>
                </c:pt>
                <c:pt idx="561">
                  <c:v>24.836326793857722</c:v>
                </c:pt>
                <c:pt idx="562">
                  <c:v>24.713016982028989</c:v>
                </c:pt>
                <c:pt idx="563">
                  <c:v>24.590319390752004</c:v>
                </c:pt>
                <c:pt idx="564">
                  <c:v>24.46823098041472</c:v>
                </c:pt>
                <c:pt idx="565">
                  <c:v>24.346748726496102</c:v>
                </c:pt>
                <c:pt idx="566">
                  <c:v>24.225869619491913</c:v>
                </c:pt>
                <c:pt idx="567">
                  <c:v>24.105590664839646</c:v>
                </c:pt>
                <c:pt idx="568">
                  <c:v>23.985908882844534</c:v>
                </c:pt>
                <c:pt idx="569">
                  <c:v>23.866821308605623</c:v>
                </c:pt>
                <c:pt idx="570">
                  <c:v>23.748324991942486</c:v>
                </c:pt>
                <c:pt idx="571">
                  <c:v>23.630416997321948</c:v>
                </c:pt>
                <c:pt idx="572">
                  <c:v>23.513094403785484</c:v>
                </c:pt>
                <c:pt idx="573">
                  <c:v>23.396354304876851</c:v>
                </c:pt>
                <c:pt idx="574">
                  <c:v>23.280193808570026</c:v>
                </c:pt>
                <c:pt idx="575">
                  <c:v>23.164610037197626</c:v>
                </c:pt>
                <c:pt idx="576">
                  <c:v>23.049600127379588</c:v>
                </c:pt>
                <c:pt idx="577">
                  <c:v>22.935161229952225</c:v>
                </c:pt>
                <c:pt idx="578">
                  <c:v>22.821290509897636</c:v>
                </c:pt>
                <c:pt idx="579">
                  <c:v>22.707985146273561</c:v>
                </c:pt>
                <c:pt idx="580">
                  <c:v>22.595242332143368</c:v>
                </c:pt>
                <c:pt idx="581">
                  <c:v>22.483059274506576</c:v>
                </c:pt>
                <c:pt idx="582">
                  <c:v>22.371433194229699</c:v>
                </c:pt>
                <c:pt idx="583">
                  <c:v>22.260361325977353</c:v>
                </c:pt>
                <c:pt idx="584">
                  <c:v>22.149840918143735</c:v>
                </c:pt>
                <c:pt idx="585">
                  <c:v>22.039869232784522</c:v>
                </c:pt>
                <c:pt idx="586">
                  <c:v>21.930443545548965</c:v>
                </c:pt>
                <c:pt idx="587">
                  <c:v>21.821561145612456</c:v>
                </c:pt>
                <c:pt idx="588">
                  <c:v>21.71321933560937</c:v>
                </c:pt>
                <c:pt idx="589">
                  <c:v>21.605415431566193</c:v>
                </c:pt>
                <c:pt idx="590">
                  <c:v>21.498146762835056</c:v>
                </c:pt>
                <c:pt idx="591">
                  <c:v>21.391410672027646</c:v>
                </c:pt>
                <c:pt idx="592">
                  <c:v>21.285204514949243</c:v>
                </c:pt>
                <c:pt idx="593">
                  <c:v>21.179525660533308</c:v>
                </c:pt>
                <c:pt idx="594">
                  <c:v>21.074371490776276</c:v>
                </c:pt>
                <c:pt idx="595">
                  <c:v>20.969739400672712</c:v>
                </c:pt>
                <c:pt idx="596">
                  <c:v>20.865626798150736</c:v>
                </c:pt>
                <c:pt idx="597">
                  <c:v>20.762031104007875</c:v>
                </c:pt>
                <c:pt idx="598">
                  <c:v>20.6589497518471</c:v>
                </c:pt>
                <c:pt idx="599">
                  <c:v>20.556380188013296</c:v>
                </c:pt>
                <c:pt idx="600">
                  <c:v>20.454319871529993</c:v>
                </c:pt>
                <c:pt idx="601">
                  <c:v>20.352766274036377</c:v>
                </c:pt>
                <c:pt idx="602">
                  <c:v>20.251716879724722</c:v>
                </c:pt>
                <c:pt idx="603">
                  <c:v>20.151169185277993</c:v>
                </c:pt>
                <c:pt idx="604">
                  <c:v>20.051120699807896</c:v>
                </c:pt>
                <c:pt idx="605">
                  <c:v>19.951568944793138</c:v>
                </c:pt>
                <c:pt idx="606">
                  <c:v>19.852511454018018</c:v>
                </c:pt>
                <c:pt idx="607">
                  <c:v>19.753945773511326</c:v>
                </c:pt>
                <c:pt idx="608">
                  <c:v>19.655869461485622</c:v>
                </c:pt>
                <c:pt idx="609">
                  <c:v>19.558280088276643</c:v>
                </c:pt>
                <c:pt idx="610">
                  <c:v>19.461175236283161</c:v>
                </c:pt>
                <c:pt idx="611">
                  <c:v>19.364552499907216</c:v>
                </c:pt>
                <c:pt idx="612">
                  <c:v>19.268409485494072</c:v>
                </c:pt>
                <c:pt idx="613">
                  <c:v>19.172743811273552</c:v>
                </c:pt>
                <c:pt idx="614">
                  <c:v>19.077553107300638</c:v>
                </c:pt>
                <c:pt idx="615">
                  <c:v>18.982835015396816</c:v>
                </c:pt>
                <c:pt idx="616">
                  <c:v>18.888587189091687</c:v>
                </c:pt>
                <c:pt idx="617">
                  <c:v>18.794807293564883</c:v>
                </c:pt>
                <c:pt idx="618">
                  <c:v>18.701493005588127</c:v>
                </c:pt>
                <c:pt idx="619">
                  <c:v>18.608642013467747</c:v>
                </c:pt>
                <c:pt idx="620">
                  <c:v>18.516252016987405</c:v>
                </c:pt>
                <c:pt idx="621">
                  <c:v>18.424320727351095</c:v>
                </c:pt>
                <c:pt idx="622">
                  <c:v>18.332845867126434</c:v>
                </c:pt>
                <c:pt idx="623">
                  <c:v>18.241825170188285</c:v>
                </c:pt>
                <c:pt idx="624">
                  <c:v>18.151256381662556</c:v>
                </c:pt>
                <c:pt idx="625">
                  <c:v>18.061137257870399</c:v>
                </c:pt>
                <c:pt idx="626">
                  <c:v>17.971465566272602</c:v>
                </c:pt>
                <c:pt idx="627">
                  <c:v>17.882239085414252</c:v>
                </c:pt>
                <c:pt idx="628">
                  <c:v>17.793455604869767</c:v>
                </c:pt>
                <c:pt idx="629">
                  <c:v>17.705112925188075</c:v>
                </c:pt>
                <c:pt idx="630">
                  <c:v>17.617208857838165</c:v>
                </c:pt>
                <c:pt idx="631">
                  <c:v>17.529741225154865</c:v>
                </c:pt>
                <c:pt idx="632">
                  <c:v>17.44270786028487</c:v>
                </c:pt>
                <c:pt idx="633">
                  <c:v>17.356106607133071</c:v>
                </c:pt>
                <c:pt idx="634">
                  <c:v>17.269935320309191</c:v>
                </c:pt>
                <c:pt idx="635">
                  <c:v>17.184191865074563</c:v>
                </c:pt>
                <c:pt idx="636">
                  <c:v>17.098874117289274</c:v>
                </c:pt>
                <c:pt idx="637">
                  <c:v>17.013979963359564</c:v>
                </c:pt>
                <c:pt idx="638">
                  <c:v>16.929507300185449</c:v>
                </c:pt>
                <c:pt idx="639">
                  <c:v>16.845454035108606</c:v>
                </c:pt>
                <c:pt idx="640">
                  <c:v>16.761818085860565</c:v>
                </c:pt>
                <c:pt idx="641">
                  <c:v>16.678597380511079</c:v>
                </c:pt>
                <c:pt idx="642">
                  <c:v>16.595789857416847</c:v>
                </c:pt>
                <c:pt idx="643">
                  <c:v>16.513393465170417</c:v>
                </c:pt>
                <c:pt idx="644">
                  <c:v>16.431406162549337</c:v>
                </c:pt>
                <c:pt idx="645">
                  <c:v>16.349825918465619</c:v>
                </c:pt>
                <c:pt idx="646">
                  <c:v>16.268650711915466</c:v>
                </c:pt>
                <c:pt idx="647">
                  <c:v>16.187878531929098</c:v>
                </c:pt>
                <c:pt idx="648">
                  <c:v>16.107507377521014</c:v>
                </c:pt>
                <c:pt idx="649">
                  <c:v>16.027535257640416</c:v>
                </c:pt>
                <c:pt idx="650">
                  <c:v>15.947960191121838</c:v>
                </c:pt>
                <c:pt idx="651">
                  <c:v>15.86878020663614</c:v>
                </c:pt>
                <c:pt idx="652">
                  <c:v>15.789993342641591</c:v>
                </c:pt>
                <c:pt idx="653">
                  <c:v>15.711597647335317</c:v>
                </c:pt>
                <c:pt idx="654">
                  <c:v>15.633591178604966</c:v>
                </c:pt>
                <c:pt idx="655">
                  <c:v>15.555972003980562</c:v>
                </c:pt>
                <c:pt idx="656">
                  <c:v>15.478738200586637</c:v>
                </c:pt>
                <c:pt idx="657">
                  <c:v>15.401887855094623</c:v>
                </c:pt>
                <c:pt idx="658">
                  <c:v>15.325419063675479</c:v>
                </c:pt>
                <c:pt idx="659">
                  <c:v>15.249329931952264</c:v>
                </c:pt>
                <c:pt idx="660">
                  <c:v>15.173618574953677</c:v>
                </c:pt>
                <c:pt idx="661">
                  <c:v>15.098283117066995</c:v>
                </c:pt>
                <c:pt idx="662">
                  <c:v>15.023321691991725</c:v>
                </c:pt>
                <c:pt idx="663">
                  <c:v>14.948732442693382</c:v>
                </c:pt>
                <c:pt idx="664">
                  <c:v>14.874513521357457</c:v>
                </c:pt>
                <c:pt idx="665">
                  <c:v>14.800663089343642</c:v>
                </c:pt>
                <c:pt idx="666">
                  <c:v>14.727179317140303</c:v>
                </c:pt>
                <c:pt idx="667">
                  <c:v>14.654060384319131</c:v>
                </c:pt>
                <c:pt idx="668">
                  <c:v>14.581304479490068</c:v>
                </c:pt>
                <c:pt idx="669">
                  <c:v>14.508909800256417</c:v>
                </c:pt>
                <c:pt idx="670">
                  <c:v>14.436874553170197</c:v>
                </c:pt>
                <c:pt idx="671">
                  <c:v>14.365196953687695</c:v>
                </c:pt>
                <c:pt idx="672">
                  <c:v>14.293875226125301</c:v>
                </c:pt>
                <c:pt idx="673">
                  <c:v>14.222907603615484</c:v>
                </c:pt>
                <c:pt idx="674">
                  <c:v>14.152292328063014</c:v>
                </c:pt>
                <c:pt idx="675">
                  <c:v>14.082027650101445</c:v>
                </c:pt>
                <c:pt idx="676">
                  <c:v>14.012111829049728</c:v>
                </c:pt>
                <c:pt idx="677">
                  <c:v>13.942543132869153</c:v>
                </c:pt>
                <c:pt idx="678">
                  <c:v>13.873319838120377</c:v>
                </c:pt>
                <c:pt idx="679">
                  <c:v>13.804440229920759</c:v>
                </c:pt>
                <c:pt idx="680">
                  <c:v>13.735902601901881</c:v>
                </c:pt>
                <c:pt idx="681">
                  <c:v>13.667705256167277</c:v>
                </c:pt>
                <c:pt idx="682">
                  <c:v>13.599846503250339</c:v>
                </c:pt>
                <c:pt idx="683">
                  <c:v>13.532324662072512</c:v>
                </c:pt>
                <c:pt idx="684">
                  <c:v>13.4651380599016</c:v>
                </c:pt>
                <c:pt idx="685">
                  <c:v>13.398285032310371</c:v>
                </c:pt>
                <c:pt idx="686">
                  <c:v>13.3317639231353</c:v>
                </c:pt>
                <c:pt idx="687">
                  <c:v>13.265573084435532</c:v>
                </c:pt>
                <c:pt idx="688">
                  <c:v>13.199710876452066</c:v>
                </c:pt>
                <c:pt idx="689">
                  <c:v>13.13417566756717</c:v>
                </c:pt>
                <c:pt idx="690">
                  <c:v>13.06896583426389</c:v>
                </c:pt>
                <c:pt idx="691">
                  <c:v>13.004079761085874</c:v>
                </c:pt>
                <c:pt idx="692">
                  <c:v>12.939515840597355</c:v>
                </c:pt>
                <c:pt idx="693">
                  <c:v>12.875272473343321</c:v>
                </c:pt>
                <c:pt idx="694">
                  <c:v>12.811348067809872</c:v>
                </c:pt>
                <c:pt idx="695">
                  <c:v>12.747741040384838</c:v>
                </c:pt>
                <c:pt idx="696">
                  <c:v>12.684449815318494</c:v>
                </c:pt>
                <c:pt idx="697">
                  <c:v>12.621472824684556</c:v>
                </c:pt>
                <c:pt idx="698">
                  <c:v>12.558808508341357</c:v>
                </c:pt>
                <c:pt idx="699">
                  <c:v>12.496455313893147</c:v>
                </c:pt>
                <c:pt idx="700">
                  <c:v>12.434411696651665</c:v>
                </c:pt>
                <c:pt idx="701">
                  <c:v>12.372676119597877</c:v>
                </c:pt>
                <c:pt idx="702">
                  <c:v>12.311247053343893</c:v>
                </c:pt>
                <c:pt idx="703">
                  <c:v>12.250122976095058</c:v>
                </c:pt>
                <c:pt idx="704">
                  <c:v>12.189302373612357</c:v>
                </c:pt>
                <c:pt idx="705">
                  <c:v>12.128783739174613</c:v>
                </c:pt>
                <c:pt idx="706">
                  <c:v>12.068565573541559</c:v>
                </c:pt>
                <c:pt idx="707">
                  <c:v>12.008646384916444</c:v>
                </c:pt>
                <c:pt idx="708">
                  <c:v>11.949024688909118</c:v>
                </c:pt>
                <c:pt idx="709">
                  <c:v>11.889699008499298</c:v>
                </c:pt>
                <c:pt idx="710">
                  <c:v>11.830667873999928</c:v>
                </c:pt>
                <c:pt idx="711">
                  <c:v>11.771929823020823</c:v>
                </c:pt>
                <c:pt idx="712">
                  <c:v>11.713483400432409</c:v>
                </c:pt>
                <c:pt idx="713">
                  <c:v>11.655327158329671</c:v>
                </c:pt>
                <c:pt idx="714">
                  <c:v>11.597459655996287</c:v>
                </c:pt>
                <c:pt idx="715">
                  <c:v>11.539879459868978</c:v>
                </c:pt>
                <c:pt idx="716">
                  <c:v>11.482585143501929</c:v>
                </c:pt>
                <c:pt idx="717">
                  <c:v>11.425575287531482</c:v>
                </c:pt>
                <c:pt idx="718">
                  <c:v>11.36884847964099</c:v>
                </c:pt>
                <c:pt idx="719">
                  <c:v>11.312403314525806</c:v>
                </c:pt>
                <c:pt idx="720">
                  <c:v>11.256238393858471</c:v>
                </c:pt>
                <c:pt idx="721">
                  <c:v>11.200352326254087</c:v>
                </c:pt>
                <c:pt idx="722">
                  <c:v>11.144743727235834</c:v>
                </c:pt>
                <c:pt idx="723">
                  <c:v>11.089411219200667</c:v>
                </c:pt>
                <c:pt idx="724">
                  <c:v>11.034353431385229</c:v>
                </c:pt>
                <c:pt idx="725">
                  <c:v>10.979568999831834</c:v>
                </c:pt>
                <c:pt idx="726">
                  <c:v>10.925056567354709</c:v>
                </c:pt>
                <c:pt idx="727">
                  <c:v>10.870814783506377</c:v>
                </c:pt>
                <c:pt idx="728">
                  <c:v>10.816842304544197</c:v>
                </c:pt>
                <c:pt idx="729">
                  <c:v>10.763137793397069</c:v>
                </c:pt>
                <c:pt idx="730">
                  <c:v>10.709699919632307</c:v>
                </c:pt>
                <c:pt idx="731">
                  <c:v>10.656527359422684</c:v>
                </c:pt>
                <c:pt idx="732">
                  <c:v>10.603618795513661</c:v>
                </c:pt>
                <c:pt idx="733">
                  <c:v>10.550972917190713</c:v>
                </c:pt>
                <c:pt idx="734">
                  <c:v>10.498588420246875</c:v>
                </c:pt>
                <c:pt idx="735">
                  <c:v>10.446464006950452</c:v>
                </c:pt>
                <c:pt idx="736">
                  <c:v>10.394598386012845</c:v>
                </c:pt>
                <c:pt idx="737">
                  <c:v>10.342990272556568</c:v>
                </c:pt>
                <c:pt idx="738">
                  <c:v>10.291638388083426</c:v>
                </c:pt>
                <c:pt idx="739">
                  <c:v>10.240541460442824</c:v>
                </c:pt>
                <c:pt idx="740">
                  <c:v>10.18969822380028</c:v>
                </c:pt>
                <c:pt idx="741">
                  <c:v>10.139107418606045</c:v>
                </c:pt>
                <c:pt idx="742">
                  <c:v>10.0887677915639</c:v>
                </c:pt>
                <c:pt idx="743">
                  <c:v>10.038678095600105</c:v>
                </c:pt>
                <c:pt idx="744">
                  <c:v>9.9888370898325451</c:v>
                </c:pt>
                <c:pt idx="745">
                  <c:v>9.9392435395399232</c:v>
                </c:pt>
                <c:pt idx="746">
                  <c:v>9.8898962161312198</c:v>
                </c:pt>
                <c:pt idx="747">
                  <c:v>9.8407938971152511</c:v>
                </c:pt>
                <c:pt idx="748">
                  <c:v>9.7919353660703603</c:v>
                </c:pt>
                <c:pt idx="749">
                  <c:v>9.7433194126143139</c:v>
                </c:pt>
                <c:pt idx="750">
                  <c:v>9.6949448323742953</c:v>
                </c:pt>
                <c:pt idx="751">
                  <c:v>9.6468104269571224</c:v>
                </c:pt>
                <c:pt idx="752">
                  <c:v>9.5989150039193749</c:v>
                </c:pt>
                <c:pt idx="753">
                  <c:v>9.5512573767381213</c:v>
                </c:pt>
                <c:pt idx="754">
                  <c:v>9.503836364781364</c:v>
                </c:pt>
                <c:pt idx="755">
                  <c:v>9.4566507932788113</c:v>
                </c:pt>
                <c:pt idx="756">
                  <c:v>9.4096994932927913</c:v>
                </c:pt>
                <c:pt idx="757">
                  <c:v>9.3629813016892705</c:v>
                </c:pt>
                <c:pt idx="758">
                  <c:v>9.3164950611090909</c:v>
                </c:pt>
                <c:pt idx="759">
                  <c:v>9.2702396199392307</c:v>
                </c:pt>
                <c:pt idx="760">
                  <c:v>9.2242138322843203</c:v>
                </c:pt>
                <c:pt idx="761">
                  <c:v>9.1784165579382417</c:v>
                </c:pt>
                <c:pt idx="762">
                  <c:v>9.132846662355897</c:v>
                </c:pt>
                <c:pt idx="763">
                  <c:v>9.0875030166250639</c:v>
                </c:pt>
                <c:pt idx="764">
                  <c:v>9.0423844974384728</c:v>
                </c:pt>
                <c:pt idx="765">
                  <c:v>8.997489987065947</c:v>
                </c:pt>
                <c:pt idx="766">
                  <c:v>8.9528183733267319</c:v>
                </c:pt>
                <c:pt idx="767">
                  <c:v>8.9083685495619385</c:v>
                </c:pt>
                <c:pt idx="768">
                  <c:v>8.86413941460712</c:v>
                </c:pt>
                <c:pt idx="769">
                  <c:v>8.8201298727649959</c:v>
                </c:pt>
                <c:pt idx="770">
                  <c:v>8.7763388337783166</c:v>
                </c:pt>
                <c:pt idx="771">
                  <c:v>8.7327652128028479</c:v>
                </c:pt>
                <c:pt idx="772">
                  <c:v>8.6894079303804865</c:v>
                </c:pt>
                <c:pt idx="773">
                  <c:v>8.6462659124125434</c:v>
                </c:pt>
                <c:pt idx="774">
                  <c:v>8.6033380901331</c:v>
                </c:pt>
                <c:pt idx="775">
                  <c:v>8.5606234000825676</c:v>
                </c:pt>
                <c:pt idx="776">
                  <c:v>8.5181207840813187</c:v>
                </c:pt>
                <c:pt idx="777">
                  <c:v>8.4758291892034769</c:v>
                </c:pt>
                <c:pt idx="778">
                  <c:v>8.4337475677508298</c:v>
                </c:pt>
                <c:pt idx="779">
                  <c:v>8.3918748772268987</c:v>
                </c:pt>
                <c:pt idx="780">
                  <c:v>8.3502100803110704</c:v>
                </c:pt>
                <c:pt idx="781">
                  <c:v>8.3087521448329387</c:v>
                </c:pt>
                <c:pt idx="782">
                  <c:v>8.2675000437467006</c:v>
                </c:pt>
                <c:pt idx="783">
                  <c:v>8.2264527551057469</c:v>
                </c:pt>
                <c:pt idx="784">
                  <c:v>8.1856092620373211</c:v>
                </c:pt>
                <c:pt idx="785">
                  <c:v>8.1449685527173354</c:v>
                </c:pt>
                <c:pt idx="786">
                  <c:v>8.1045296203452946</c:v>
                </c:pt>
                <c:pt idx="787">
                  <c:v>8.0642914631193907</c:v>
                </c:pt>
                <c:pt idx="788">
                  <c:v>8.0242530842116331</c:v>
                </c:pt>
                <c:pt idx="789">
                  <c:v>7.984413491743191</c:v>
                </c:pt>
                <c:pt idx="790">
                  <c:v>7.9447716987598076</c:v>
                </c:pt>
                <c:pt idx="791">
                  <c:v>7.9053267232073585</c:v>
                </c:pt>
                <c:pt idx="792">
                  <c:v>7.8660775879075082</c:v>
                </c:pt>
                <c:pt idx="793">
                  <c:v>7.8270233205335185</c:v>
                </c:pt>
                <c:pt idx="794">
                  <c:v>7.7881629535861476</c:v>
                </c:pt>
                <c:pt idx="795">
                  <c:v>7.7494955243696868</c:v>
                </c:pt>
                <c:pt idx="796">
                  <c:v>7.7110200749681281</c:v>
                </c:pt>
                <c:pt idx="797">
                  <c:v>7.6727356522213999</c:v>
                </c:pt>
                <c:pt idx="798">
                  <c:v>7.6346413077018163</c:v>
                </c:pt>
                <c:pt idx="799">
                  <c:v>7.596736097690429</c:v>
                </c:pt>
                <c:pt idx="800">
                  <c:v>7.5590190831538626</c:v>
                </c:pt>
                <c:pt idx="801">
                  <c:v>7.521489329720918</c:v>
                </c:pt>
                <c:pt idx="802">
                  <c:v>7.4841459076594381</c:v>
                </c:pt>
                <c:pt idx="803">
                  <c:v>7.4469878918533103</c:v>
                </c:pt>
                <c:pt idx="804">
                  <c:v>7.4100143617795124</c:v>
                </c:pt>
                <c:pt idx="805">
                  <c:v>7.3732244014853343</c:v>
                </c:pt>
                <c:pt idx="806">
                  <c:v>7.3366170995656708</c:v>
                </c:pt>
                <c:pt idx="807">
                  <c:v>7.3001915491404503</c:v>
                </c:pt>
                <c:pt idx="808">
                  <c:v>7.2639468478321625</c:v>
                </c:pt>
                <c:pt idx="809">
                  <c:v>7.227882097743529</c:v>
                </c:pt>
                <c:pt idx="810">
                  <c:v>7.1919964054352121</c:v>
                </c:pt>
                <c:pt idx="811">
                  <c:v>7.1562888819037331</c:v>
                </c:pt>
                <c:pt idx="812">
                  <c:v>7.1207586425594087</c:v>
                </c:pt>
                <c:pt idx="813">
                  <c:v>7.0854048072044566</c:v>
                </c:pt>
                <c:pt idx="814">
                  <c:v>7.0502265000111795</c:v>
                </c:pt>
                <c:pt idx="815">
                  <c:v>7.0152228495002946</c:v>
                </c:pt>
                <c:pt idx="816">
                  <c:v>6.980392988519303</c:v>
                </c:pt>
                <c:pt idx="817">
                  <c:v>6.9457360542210393</c:v>
                </c:pt>
                <c:pt idx="818">
                  <c:v>6.9112511880422822</c:v>
                </c:pt>
                <c:pt idx="819">
                  <c:v>6.8769375356824778</c:v>
                </c:pt>
                <c:pt idx="820">
                  <c:v>6.8427942470826242</c:v>
                </c:pt>
                <c:pt idx="821">
                  <c:v>6.8088204764041365</c:v>
                </c:pt>
                <c:pt idx="822">
                  <c:v>6.7750153820079451</c:v>
                </c:pt>
                <c:pt idx="823">
                  <c:v>6.7413781264336308</c:v>
                </c:pt>
                <c:pt idx="824">
                  <c:v>6.7079078763786804</c:v>
                </c:pt>
                <c:pt idx="825">
                  <c:v>6.6746038026778356</c:v>
                </c:pt>
                <c:pt idx="826">
                  <c:v>6.6414650802825772</c:v>
                </c:pt>
                <c:pt idx="827">
                  <c:v>6.6084908882406426</c:v>
                </c:pt>
                <c:pt idx="828">
                  <c:v>6.5756804096757371</c:v>
                </c:pt>
                <c:pt idx="829">
                  <c:v>6.5430328317672544</c:v>
                </c:pt>
                <c:pt idx="830">
                  <c:v>6.5105473457301644</c:v>
                </c:pt>
                <c:pt idx="831">
                  <c:v>6.4782231467949689</c:v>
                </c:pt>
                <c:pt idx="832">
                  <c:v>6.4460594341877808</c:v>
                </c:pt>
                <c:pt idx="833">
                  <c:v>6.4140554111104588</c:v>
                </c:pt>
                <c:pt idx="834">
                  <c:v>6.3822102847208866</c:v>
                </c:pt>
                <c:pt idx="835">
                  <c:v>6.3505232661133233</c:v>
                </c:pt>
                <c:pt idx="836">
                  <c:v>6.3189935702988809</c:v>
                </c:pt>
                <c:pt idx="837">
                  <c:v>6.2876204161860354</c:v>
                </c:pt>
                <c:pt idx="838">
                  <c:v>6.2564030265613289</c:v>
                </c:pt>
                <c:pt idx="839">
                  <c:v>6.2253406280700663</c:v>
                </c:pt>
                <c:pt idx="840">
                  <c:v>6.1944324511971907</c:v>
                </c:pt>
                <c:pt idx="841">
                  <c:v>6.163677730248204</c:v>
                </c:pt>
                <c:pt idx="842">
                  <c:v>6.1330757033302046</c:v>
                </c:pt>
                <c:pt idx="843">
                  <c:v>6.1026256123330045</c:v>
                </c:pt>
                <c:pt idx="844">
                  <c:v>6.0723267029103667</c:v>
                </c:pt>
                <c:pt idx="845">
                  <c:v>6.0421782244613365</c:v>
                </c:pt>
                <c:pt idx="846">
                  <c:v>6.0121794301115106</c:v>
                </c:pt>
                <c:pt idx="847">
                  <c:v>5.9823295766947409</c:v>
                </c:pt>
                <c:pt idx="848">
                  <c:v>5.9526279247345855</c:v>
                </c:pt>
                <c:pt idx="849">
                  <c:v>5.923073738426039</c:v>
                </c:pt>
                <c:pt idx="850">
                  <c:v>5.8936662856172894</c:v>
                </c:pt>
                <c:pt idx="851">
                  <c:v>5.864404837791577</c:v>
                </c:pt>
                <c:pt idx="852">
                  <c:v>5.8352886700491533</c:v>
                </c:pt>
                <c:pt idx="853">
                  <c:v>5.8063170610893273</c:v>
                </c:pt>
                <c:pt idx="854">
                  <c:v>5.7774892931925832</c:v>
                </c:pt>
                <c:pt idx="855">
                  <c:v>5.7488046522028249</c:v>
                </c:pt>
                <c:pt idx="856">
                  <c:v>5.7202624275096552</c:v>
                </c:pt>
                <c:pt idx="857">
                  <c:v>5.691861912030781</c:v>
                </c:pt>
                <c:pt idx="858">
                  <c:v>5.6636024021945186</c:v>
                </c:pt>
                <c:pt idx="859">
                  <c:v>5.6354831979223272</c:v>
                </c:pt>
                <c:pt idx="860">
                  <c:v>5.6075036026114873</c:v>
                </c:pt>
                <c:pt idx="861">
                  <c:v>5.5796629231178514</c:v>
                </c:pt>
                <c:pt idx="862">
                  <c:v>5.5519604697386518</c:v>
                </c:pt>
                <c:pt idx="863">
                  <c:v>5.5243955561954232</c:v>
                </c:pt>
                <c:pt idx="864">
                  <c:v>5.496967499617007</c:v>
                </c:pt>
                <c:pt idx="865">
                  <c:v>5.469675620522624</c:v>
                </c:pt>
                <c:pt idx="866">
                  <c:v>5.4425192428050542</c:v>
                </c:pt>
                <c:pt idx="867">
                  <c:v>5.4154976937138848</c:v>
                </c:pt>
                <c:pt idx="868">
                  <c:v>5.3886103038388269</c:v>
                </c:pt>
                <c:pt idx="869">
                  <c:v>5.3618564070931498</c:v>
                </c:pt>
                <c:pt idx="870">
                  <c:v>5.335235340697178</c:v>
                </c:pt>
                <c:pt idx="871">
                  <c:v>5.3087464451618604</c:v>
                </c:pt>
                <c:pt idx="872">
                  <c:v>5.2823890642724578</c:v>
                </c:pt>
                <c:pt idx="873">
                  <c:v>5.2561625450722556</c:v>
                </c:pt>
                <c:pt idx="874">
                  <c:v>5.2300662378464011</c:v>
                </c:pt>
                <c:pt idx="875">
                  <c:v>5.204099496105826</c:v>
                </c:pt>
                <c:pt idx="876">
                  <c:v>5.1782616765711937</c:v>
                </c:pt>
                <c:pt idx="877">
                  <c:v>5.1525521391569908</c:v>
                </c:pt>
                <c:pt idx="878">
                  <c:v>5.1269702469556728</c:v>
                </c:pt>
                <c:pt idx="879">
                  <c:v>5.10151536622186</c:v>
                </c:pt>
                <c:pt idx="880">
                  <c:v>5.0761868663566627</c:v>
                </c:pt>
                <c:pt idx="881">
                  <c:v>5.0509841198920471</c:v>
                </c:pt>
                <c:pt idx="882">
                  <c:v>5.0259065024752907</c:v>
                </c:pt>
                <c:pt idx="883">
                  <c:v>5.0009533928535239</c:v>
                </c:pt>
                <c:pt idx="884">
                  <c:v>4.976124172858337</c:v>
                </c:pt>
                <c:pt idx="885">
                  <c:v>4.9514182273904535</c:v>
                </c:pt>
                <c:pt idx="886">
                  <c:v>4.9268349444045052</c:v>
                </c:pt>
                <c:pt idx="887">
                  <c:v>4.9023737148938675</c:v>
                </c:pt>
                <c:pt idx="888">
                  <c:v>4.87803393287557</c:v>
                </c:pt>
                <c:pt idx="889">
                  <c:v>4.8538149953752816</c:v>
                </c:pt>
                <c:pt idx="890">
                  <c:v>4.8297163024123861</c:v>
                </c:pt>
                <c:pt idx="891">
                  <c:v>4.8057372569851067</c:v>
                </c:pt>
                <c:pt idx="892">
                  <c:v>4.7818772650557415</c:v>
                </c:pt>
                <c:pt idx="893">
                  <c:v>4.7581357355358458</c:v>
                </c:pt>
                <c:pt idx="894">
                  <c:v>4.7345120802717506</c:v>
                </c:pt>
                <c:pt idx="895">
                  <c:v>4.7110057140298771</c:v>
                </c:pt>
                <c:pt idx="896">
                  <c:v>4.6876160544822794</c:v>
                </c:pt>
                <c:pt idx="897">
                  <c:v>4.6643425221922099</c:v>
                </c:pt>
                <c:pt idx="898">
                  <c:v>4.6411845405997569</c:v>
                </c:pt>
                <c:pt idx="899">
                  <c:v>4.6181415360075757</c:v>
                </c:pt>
                <c:pt idx="900">
                  <c:v>4.5952129375666626</c:v>
                </c:pt>
                <c:pt idx="901">
                  <c:v>4.572398177262234</c:v>
                </c:pt>
                <c:pt idx="902">
                  <c:v>4.5496966898996298</c:v>
                </c:pt>
                <c:pt idx="903">
                  <c:v>4.5271079130903287</c:v>
                </c:pt>
                <c:pt idx="904">
                  <c:v>4.5046312872380021</c:v>
                </c:pt>
                <c:pt idx="905">
                  <c:v>4.4822662555246762</c:v>
                </c:pt>
                <c:pt idx="906">
                  <c:v>4.4600122638969033</c:v>
                </c:pt>
                <c:pt idx="907">
                  <c:v>4.4378687610520711</c:v>
                </c:pt>
                <c:pt idx="908">
                  <c:v>4.4158351984247144</c:v>
                </c:pt>
                <c:pt idx="909">
                  <c:v>4.3939110301729452</c:v>
                </c:pt>
                <c:pt idx="910">
                  <c:v>4.3720957131649243</c:v>
                </c:pt>
                <c:pt idx="911">
                  <c:v>4.3503887069654033</c:v>
                </c:pt>
                <c:pt idx="912">
                  <c:v>4.3287894738223365</c:v>
                </c:pt>
                <c:pt idx="913">
                  <c:v>4.30729747865358</c:v>
                </c:pt>
                <c:pt idx="914">
                  <c:v>4.2859121890335983</c:v>
                </c:pt>
                <c:pt idx="915">
                  <c:v>4.2646330751803001</c:v>
                </c:pt>
                <c:pt idx="916">
                  <c:v>4.2434596099419082</c:v>
                </c:pt>
                <c:pt idx="917">
                  <c:v>4.2223912687839</c:v>
                </c:pt>
                <c:pt idx="918">
                  <c:v>4.2014275297760095</c:v>
                </c:pt>
                <c:pt idx="919">
                  <c:v>4.1805678735793093</c:v>
                </c:pt>
                <c:pt idx="920">
                  <c:v>4.1598117834333301</c:v>
                </c:pt>
                <c:pt idx="921">
                  <c:v>4.139158745143261</c:v>
                </c:pt>
                <c:pt idx="922">
                  <c:v>4.1186082470672289</c:v>
                </c:pt>
                <c:pt idx="923">
                  <c:v>4.0981597801035985</c:v>
                </c:pt>
                <c:pt idx="924">
                  <c:v>4.0778128376783709</c:v>
                </c:pt>
                <c:pt idx="925">
                  <c:v>4.0575669157326475</c:v>
                </c:pt>
                <c:pt idx="926">
                  <c:v>4.037421512710119</c:v>
                </c:pt>
                <c:pt idx="927">
                  <c:v>4.0173761295446546</c:v>
                </c:pt>
                <c:pt idx="928">
                  <c:v>3.9974302696479356</c:v>
                </c:pt>
                <c:pt idx="929">
                  <c:v>3.977583438897148</c:v>
                </c:pt>
                <c:pt idx="930">
                  <c:v>3.9578351456227656</c:v>
                </c:pt>
                <c:pt idx="931">
                  <c:v>3.9381849005963319</c:v>
                </c:pt>
                <c:pt idx="932">
                  <c:v>3.9186322170183638</c:v>
                </c:pt>
                <c:pt idx="933">
                  <c:v>3.8991766105062906</c:v>
                </c:pt>
                <c:pt idx="934">
                  <c:v>3.8798175990824495</c:v>
                </c:pt>
                <c:pt idx="935">
                  <c:v>3.8605547031621454</c:v>
                </c:pt>
                <c:pt idx="936">
                  <c:v>3.8413874455417796</c:v>
                </c:pt>
                <c:pt idx="937">
                  <c:v>3.822315351387009</c:v>
                </c:pt>
                <c:pt idx="938">
                  <c:v>3.803337948221007</c:v>
                </c:pt>
                <c:pt idx="939">
                  <c:v>3.7844547659127561</c:v>
                </c:pt>
                <c:pt idx="940">
                  <c:v>3.7656653366653328</c:v>
                </c:pt>
                <c:pt idx="941">
                  <c:v>3.7469691950044366</c:v>
                </c:pt>
                <c:pt idx="942">
                  <c:v>3.7283658777667874</c:v>
                </c:pt>
                <c:pt idx="943">
                  <c:v>3.70985492408865</c:v>
                </c:pt>
                <c:pt idx="944">
                  <c:v>3.6914358753944443</c:v>
                </c:pt>
                <c:pt idx="945">
                  <c:v>3.6731082753853599</c:v>
                </c:pt>
                <c:pt idx="946">
                  <c:v>3.6548716700280672</c:v>
                </c:pt>
                <c:pt idx="947">
                  <c:v>3.636725607543462</c:v>
                </c:pt>
                <c:pt idx="948">
                  <c:v>3.6186696383954868</c:v>
                </c:pt>
                <c:pt idx="949">
                  <c:v>3.6007033152799743</c:v>
                </c:pt>
                <c:pt idx="950">
                  <c:v>3.582826193113581</c:v>
                </c:pt>
                <c:pt idx="951">
                  <c:v>3.5650378290227507</c:v>
                </c:pt>
                <c:pt idx="952">
                  <c:v>3.5473377823327579</c:v>
                </c:pt>
                <c:pt idx="953">
                  <c:v>3.5297256145567815</c:v>
                </c:pt>
                <c:pt idx="954">
                  <c:v>3.5122008893850336</c:v>
                </c:pt>
                <c:pt idx="955">
                  <c:v>3.4947631726739665</c:v>
                </c:pt>
                <c:pt idx="956">
                  <c:v>3.4774120324355069</c:v>
                </c:pt>
                <c:pt idx="957">
                  <c:v>3.4601470388263618</c:v>
                </c:pt>
                <c:pt idx="958">
                  <c:v>3.4429677641373599</c:v>
                </c:pt>
                <c:pt idx="959">
                  <c:v>3.4258737827828685</c:v>
                </c:pt>
                <c:pt idx="960">
                  <c:v>3.4088646712902455</c:v>
                </c:pt>
                <c:pt idx="961">
                  <c:v>3.3919400082893385</c:v>
                </c:pt>
                <c:pt idx="962">
                  <c:v>3.375099374502061</c:v>
                </c:pt>
                <c:pt idx="963">
                  <c:v>3.3583423527319956</c:v>
                </c:pt>
                <c:pt idx="964">
                  <c:v>3.3416685278540612</c:v>
                </c:pt>
                <c:pt idx="965">
                  <c:v>3.3250774868042394</c:v>
                </c:pt>
                <c:pt idx="966">
                  <c:v>3.3085688185693218</c:v>
                </c:pt>
                <c:pt idx="967">
                  <c:v>3.2921421141767424</c:v>
                </c:pt>
                <c:pt idx="968">
                  <c:v>3.2757969666844384</c:v>
                </c:pt>
                <c:pt idx="969">
                  <c:v>3.2595329711707826</c:v>
                </c:pt>
                <c:pt idx="970">
                  <c:v>3.2433497247245286</c:v>
                </c:pt>
                <c:pt idx="971">
                  <c:v>3.2272468264348562</c:v>
                </c:pt>
                <c:pt idx="972">
                  <c:v>3.2112238773814163</c:v>
                </c:pt>
                <c:pt idx="973">
                  <c:v>3.1952804806244619</c:v>
                </c:pt>
                <c:pt idx="974">
                  <c:v>3.1794162411950113</c:v>
                </c:pt>
                <c:pt idx="975">
                  <c:v>3.1636307660850633</c:v>
                </c:pt>
                <c:pt idx="976">
                  <c:v>3.1479236642378545</c:v>
                </c:pt>
                <c:pt idx="977">
                  <c:v>3.1322945465381959</c:v>
                </c:pt>
                <c:pt idx="978">
                  <c:v>3.1167430258027977</c:v>
                </c:pt>
                <c:pt idx="979">
                  <c:v>3.1012687167707025</c:v>
                </c:pt>
                <c:pt idx="980">
                  <c:v>3.0858712360937326</c:v>
                </c:pt>
                <c:pt idx="981">
                  <c:v>3.0705502023269919</c:v>
                </c:pt>
                <c:pt idx="982">
                  <c:v>3.0553052359194286</c:v>
                </c:pt>
                <c:pt idx="983">
                  <c:v>3.0401359592044135</c:v>
                </c:pt>
                <c:pt idx="984">
                  <c:v>3.0250419963903936</c:v>
                </c:pt>
                <c:pt idx="985">
                  <c:v>3.0100229735515907</c:v>
                </c:pt>
                <c:pt idx="986">
                  <c:v>2.9950785186187376</c:v>
                </c:pt>
                <c:pt idx="987">
                  <c:v>2.9802082613698051</c:v>
                </c:pt>
                <c:pt idx="988">
                  <c:v>2.9654118334209327</c:v>
                </c:pt>
                <c:pt idx="989">
                  <c:v>2.950688868217227</c:v>
                </c:pt>
                <c:pt idx="990">
                  <c:v>2.936039001023699</c:v>
                </c:pt>
                <c:pt idx="991">
                  <c:v>2.921461868916241</c:v>
                </c:pt>
                <c:pt idx="992">
                  <c:v>2.9069571107726184</c:v>
                </c:pt>
                <c:pt idx="993">
                  <c:v>2.8925243672635306</c:v>
                </c:pt>
                <c:pt idx="994">
                  <c:v>2.8781632808437174</c:v>
                </c:pt>
                <c:pt idx="995">
                  <c:v>2.8638734957430891</c:v>
                </c:pt>
                <c:pt idx="996">
                  <c:v>2.8496546579579172</c:v>
                </c:pt>
                <c:pt idx="997">
                  <c:v>2.835506415242067</c:v>
                </c:pt>
                <c:pt idx="998">
                  <c:v>2.8214284170982675</c:v>
                </c:pt>
                <c:pt idx="999">
                  <c:v>2.8074203147694345</c:v>
                </c:pt>
                <c:pt idx="1000">
                  <c:v>2.7934817612300278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FA-7840-AF35-7C1E2ECA9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Velocity (cm/s)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 (cm)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Prediction!$D$1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Prediction!$C$2:$C$1002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Prediction!$D$2:$D$1002</c:f>
              <c:numCache>
                <c:formatCode>0.00</c:formatCode>
                <c:ptCount val="1001"/>
                <c:pt idx="0">
                  <c:v>0</c:v>
                </c:pt>
                <c:pt idx="1">
                  <c:v>3.2791953092968562E-2</c:v>
                </c:pt>
                <c:pt idx="2">
                  <c:v>0.13040988961230848</c:v>
                </c:pt>
                <c:pt idx="3">
                  <c:v>0.29173169758192152</c:v>
                </c:pt>
                <c:pt idx="4">
                  <c:v>0.51565468833751993</c:v>
                </c:pt>
                <c:pt idx="5">
                  <c:v>0.80109526031681355</c:v>
                </c:pt>
                <c:pt idx="6">
                  <c:v>1.1469885686693395</c:v>
                </c:pt>
                <c:pt idx="7">
                  <c:v>1.5522882005851848</c:v>
                </c:pt>
                <c:pt idx="8">
                  <c:v>2.0159658562438167</c:v>
                </c:pt>
                <c:pt idx="9">
                  <c:v>2.537011035285385</c:v>
                </c:pt>
                <c:pt idx="10">
                  <c:v>3.1144307287091664</c:v>
                </c:pt>
                <c:pt idx="11">
                  <c:v>3.7472491161050314</c:v>
                </c:pt>
                <c:pt idx="12">
                  <c:v>4.4345072681258415</c:v>
                </c:pt>
                <c:pt idx="13">
                  <c:v>5.1752628541098957</c:v>
                </c:pt>
                <c:pt idx="14">
                  <c:v>5.9685898547642253</c:v>
                </c:pt>
                <c:pt idx="15">
                  <c:v>6.8135782798213214</c:v>
                </c:pt>
                <c:pt idx="16">
                  <c:v>7.7093338905830606</c:v>
                </c:pt>
                <c:pt idx="17">
                  <c:v>8.6549779272673817</c:v>
                </c:pt>
                <c:pt idx="18">
                  <c:v>9.6496468410742651</c:v>
                </c:pt>
                <c:pt idx="19">
                  <c:v>10.692492030889895</c:v>
                </c:pt>
                <c:pt idx="20">
                  <c:v>11.782679584547971</c:v>
                </c:pt>
                <c:pt idx="21">
                  <c:v>12.919390024569907</c:v>
                </c:pt>
                <c:pt idx="22">
                  <c:v>14.10181805830625</c:v>
                </c:pt>
                <c:pt idx="23">
                  <c:v>15.329172332402806</c:v>
                </c:pt>
                <c:pt idx="24">
                  <c:v>16.600675191516984</c:v>
                </c:pt>
                <c:pt idx="25">
                  <c:v>17.915562441210795</c:v>
                </c:pt>
                <c:pt idx="26">
                  <c:v>19.273083114947795</c:v>
                </c:pt>
                <c:pt idx="27">
                  <c:v>20.672499245123532</c:v>
                </c:pt>
                <c:pt idx="28">
                  <c:v>22.113085638059019</c:v>
                </c:pt>
                <c:pt idx="29">
                  <c:v>23.594129652889293</c:v>
                </c:pt>
                <c:pt idx="30">
                  <c:v>25.114930984279226</c:v>
                </c:pt>
                <c:pt idx="31">
                  <c:v>26.674801448900297</c:v>
                </c:pt>
                <c:pt idx="32">
                  <c:v>28.273064775603586</c:v>
                </c:pt>
                <c:pt idx="33">
                  <c:v>29.90905639922461</c:v>
                </c:pt>
                <c:pt idx="34">
                  <c:v>31.582123257957434</c:v>
                </c:pt>
                <c:pt idx="35">
                  <c:v>33.291623594236128</c:v>
                </c:pt>
                <c:pt idx="36">
                  <c:v>35.036926759062808</c:v>
                </c:pt>
                <c:pt idx="37">
                  <c:v>36.817413019722849</c:v>
                </c:pt>
                <c:pt idx="38">
                  <c:v>38.63247337082818</c:v>
                </c:pt>
                <c:pt idx="39">
                  <c:v>40.481509348631747</c:v>
                </c:pt>
                <c:pt idx="40">
                  <c:v>42.363932848555763</c:v>
                </c:pt>
                <c:pt idx="41">
                  <c:v>44.279165945878617</c:v>
                </c:pt>
                <c:pt idx="42">
                  <c:v>46.22664071952579</c:v>
                </c:pt>
                <c:pt idx="43">
                  <c:v>48.205799078910417</c:v>
                </c:pt>
                <c:pt idx="44">
                  <c:v>50.216092593771606</c:v>
                </c:pt>
                <c:pt idx="45">
                  <c:v>52.256982326958124</c:v>
                </c:pt>
                <c:pt idx="46">
                  <c:v>54.327938670106292</c:v>
                </c:pt>
                <c:pt idx="47">
                  <c:v>56.428441182162473</c:v>
                </c:pt>
                <c:pt idx="48">
                  <c:v>58.557978430700572</c:v>
                </c:pt>
                <c:pt idx="49">
                  <c:v>60.716047835986274</c:v>
                </c:pt>
                <c:pt idx="50">
                  <c:v>62.902155517740468</c:v>
                </c:pt>
                <c:pt idx="51">
                  <c:v>65.115816144555083</c:v>
                </c:pt>
                <c:pt idx="52">
                  <c:v>67.356552785915653</c:v>
                </c:pt>
                <c:pt idx="53">
                  <c:v>69.623896766785066</c:v>
                </c:pt>
                <c:pt idx="54">
                  <c:v>71.917387524704708</c:v>
                </c:pt>
                <c:pt idx="55">
                  <c:v>74.236572469368696</c:v>
                </c:pt>
                <c:pt idx="56">
                  <c:v>76.581006844629314</c:v>
                </c:pt>
                <c:pt idx="57">
                  <c:v>78.950253592890789</c:v>
                </c:pt>
                <c:pt idx="58">
                  <c:v>81.343883221850461</c:v>
                </c:pt>
                <c:pt idx="59">
                  <c:v>83.761473673546305</c:v>
                </c:pt>
                <c:pt idx="60">
                  <c:v>86.20261019567198</c:v>
                </c:pt>
                <c:pt idx="61">
                  <c:v>88.666885215118157</c:v>
                </c:pt>
                <c:pt idx="62">
                  <c:v>91.15389821370411</c:v>
                </c:pt>
                <c:pt idx="63">
                  <c:v>93.66325560605938</c:v>
                </c:pt>
                <c:pt idx="64">
                  <c:v>96.194570619619611</c:v>
                </c:pt>
                <c:pt idx="65">
                  <c:v>98.74746317669954</c:v>
                </c:pt>
                <c:pt idx="66">
                  <c:v>101.32155977860759</c:v>
                </c:pt>
                <c:pt idx="67">
                  <c:v>103.91649339176573</c:v>
                </c:pt>
                <c:pt idx="68">
                  <c:v>106.53190333580119</c:v>
                </c:pt>
                <c:pt idx="69">
                  <c:v>109.16743517357486</c:v>
                </c:pt>
                <c:pt idx="70">
                  <c:v>111.82274060311354</c:v>
                </c:pt>
                <c:pt idx="71">
                  <c:v>114.49747735141256</c:v>
                </c:pt>
                <c:pt idx="72">
                  <c:v>117.1913090700767</c:v>
                </c:pt>
                <c:pt idx="73">
                  <c:v>119.90390523276767</c:v>
                </c:pt>
                <c:pt idx="74">
                  <c:v>122.63494103442653</c:v>
                </c:pt>
                <c:pt idx="75">
                  <c:v>125.38409729224071</c:v>
                </c:pt>
                <c:pt idx="76">
                  <c:v>128.15106034832505</c:v>
                </c:pt>
                <c:pt idx="77">
                  <c:v>130.93552197408758</c:v>
                </c:pt>
                <c:pt idx="78">
                  <c:v>133.73717927625057</c:v>
                </c:pt>
                <c:pt idx="79">
                  <c:v>136.5557346044985</c:v>
                </c:pt>
                <c:pt idx="80">
                  <c:v>139.39089546072429</c:v>
                </c:pt>
                <c:pt idx="81">
                  <c:v>142.24237440984663</c:v>
                </c:pt>
                <c:pt idx="82">
                  <c:v>145.10988899217116</c:v>
                </c:pt>
                <c:pt idx="83">
                  <c:v>147.99316163726854</c:v>
                </c:pt>
                <c:pt idx="84">
                  <c:v>150.89191957934287</c:v>
                </c:pt>
                <c:pt idx="85">
                  <c:v>153.80589477406579</c:v>
                </c:pt>
                <c:pt idx="86">
                  <c:v>156.73482381684954</c:v>
                </c:pt>
                <c:pt idx="87">
                  <c:v>159.67844786253499</c:v>
                </c:pt>
                <c:pt idx="88">
                  <c:v>162.63651254646965</c:v>
                </c:pt>
                <c:pt idx="89">
                  <c:v>165.60876790695198</c:v>
                </c:pt>
                <c:pt idx="90">
                  <c:v>168.59496830901807</c:v>
                </c:pt>
                <c:pt idx="91">
                  <c:v>171.5948723695474</c:v>
                </c:pt>
                <c:pt idx="92">
                  <c:v>174.60824288366524</c:v>
                </c:pt>
                <c:pt idx="93">
                  <c:v>177.63484675241889</c:v>
                </c:pt>
                <c:pt idx="94">
                  <c:v>180.67445491170565</c:v>
                </c:pt>
                <c:pt idx="95">
                  <c:v>183.71292195822912</c:v>
                </c:pt>
                <c:pt idx="96">
                  <c:v>186.73630332791868</c:v>
                </c:pt>
                <c:pt idx="97">
                  <c:v>189.74467391961048</c:v>
                </c:pt>
                <c:pt idx="98">
                  <c:v>192.73810826027545</c:v>
                </c:pt>
                <c:pt idx="99">
                  <c:v>195.7166805068664</c:v>
                </c:pt>
                <c:pt idx="100">
                  <c:v>198.68046444815366</c:v>
                </c:pt>
                <c:pt idx="101">
                  <c:v>201.62953350655459</c:v>
                </c:pt>
                <c:pt idx="102">
                  <c:v>204.56396073995131</c:v>
                </c:pt>
                <c:pt idx="103">
                  <c:v>207.48381884350135</c:v>
                </c:pt>
                <c:pt idx="104">
                  <c:v>210.38918015143815</c:v>
                </c:pt>
                <c:pt idx="105">
                  <c:v>213.28011663886298</c:v>
                </c:pt>
                <c:pt idx="106">
                  <c:v>216.15669992352832</c:v>
                </c:pt>
                <c:pt idx="107">
                  <c:v>219.01900126761188</c:v>
                </c:pt>
                <c:pt idx="108">
                  <c:v>221.86709157948155</c:v>
                </c:pt>
                <c:pt idx="109">
                  <c:v>224.70104141545323</c:v>
                </c:pt>
                <c:pt idx="110">
                  <c:v>227.52092098153742</c:v>
                </c:pt>
                <c:pt idx="111">
                  <c:v>230.32680013517881</c:v>
                </c:pt>
                <c:pt idx="112">
                  <c:v>233.1187483869877</c:v>
                </c:pt>
                <c:pt idx="113">
                  <c:v>235.89683490246045</c:v>
                </c:pt>
                <c:pt idx="114">
                  <c:v>238.66112850369495</c:v>
                </c:pt>
                <c:pt idx="115">
                  <c:v>241.41169767109363</c:v>
                </c:pt>
                <c:pt idx="116">
                  <c:v>244.14861054506093</c:v>
                </c:pt>
                <c:pt idx="117">
                  <c:v>246.87193492769131</c:v>
                </c:pt>
                <c:pt idx="118">
                  <c:v>249.58173828444853</c:v>
                </c:pt>
                <c:pt idx="119">
                  <c:v>252.27808774583764</c:v>
                </c:pt>
                <c:pt idx="120">
                  <c:v>254.96105010906729</c:v>
                </c:pt>
                <c:pt idx="121">
                  <c:v>257.63069183970515</c:v>
                </c:pt>
                <c:pt idx="122">
                  <c:v>260.28707907332387</c:v>
                </c:pt>
                <c:pt idx="123">
                  <c:v>262.93027761713984</c:v>
                </c:pt>
                <c:pt idx="124">
                  <c:v>265.56035295164349</c:v>
                </c:pt>
                <c:pt idx="125">
                  <c:v>268.17737023222151</c:v>
                </c:pt>
                <c:pt idx="126">
                  <c:v>270.78139429077032</c:v>
                </c:pt>
                <c:pt idx="127">
                  <c:v>273.37248963730292</c:v>
                </c:pt>
                <c:pt idx="128">
                  <c:v>275.95072046154678</c:v>
                </c:pt>
                <c:pt idx="129">
                  <c:v>278.5161506345338</c:v>
                </c:pt>
                <c:pt idx="130">
                  <c:v>281.06884371018282</c:v>
                </c:pt>
                <c:pt idx="131">
                  <c:v>283.60886292687417</c:v>
                </c:pt>
                <c:pt idx="132">
                  <c:v>286.13627120901572</c:v>
                </c:pt>
                <c:pt idx="133">
                  <c:v>288.6511311686026</c:v>
                </c:pt>
                <c:pt idx="134">
                  <c:v>291.15350510676734</c:v>
                </c:pt>
                <c:pt idx="135">
                  <c:v>293.64345501532415</c:v>
                </c:pt>
                <c:pt idx="136">
                  <c:v>296.12104257830407</c:v>
                </c:pt>
                <c:pt idx="137">
                  <c:v>298.58632917348325</c:v>
                </c:pt>
                <c:pt idx="138">
                  <c:v>301.03937587390334</c:v>
                </c:pt>
                <c:pt idx="139">
                  <c:v>303.48024344938511</c:v>
                </c:pt>
                <c:pt idx="140">
                  <c:v>305.90899236803278</c:v>
                </c:pt>
                <c:pt idx="141">
                  <c:v>308.32568279773318</c:v>
                </c:pt>
                <c:pt idx="142">
                  <c:v>310.73037460764527</c:v>
                </c:pt>
                <c:pt idx="143">
                  <c:v>313.1231273696842</c:v>
                </c:pt>
                <c:pt idx="144">
                  <c:v>315.5040003599965</c:v>
                </c:pt>
                <c:pt idx="145">
                  <c:v>317.87305256042868</c:v>
                </c:pt>
                <c:pt idx="146">
                  <c:v>320.23034265998848</c:v>
                </c:pt>
                <c:pt idx="147">
                  <c:v>322.57592905629883</c:v>
                </c:pt>
                <c:pt idx="148">
                  <c:v>324.90986985704433</c:v>
                </c:pt>
                <c:pt idx="149">
                  <c:v>327.23222288141102</c:v>
                </c:pt>
                <c:pt idx="150">
                  <c:v>329.54304566151853</c:v>
                </c:pt>
                <c:pt idx="151">
                  <c:v>331.84239544384536</c:v>
                </c:pt>
                <c:pt idx="152">
                  <c:v>334.13032919064733</c:v>
                </c:pt>
                <c:pt idx="153">
                  <c:v>336.40690358136828</c:v>
                </c:pt>
                <c:pt idx="154">
                  <c:v>338.67217501404463</c:v>
                </c:pt>
                <c:pt idx="155">
                  <c:v>340.9261996067022</c:v>
                </c:pt>
                <c:pt idx="156">
                  <c:v>343.16903319874655</c:v>
                </c:pt>
                <c:pt idx="157">
                  <c:v>345.40073135234661</c:v>
                </c:pt>
                <c:pt idx="158">
                  <c:v>347.6213493538105</c:v>
                </c:pt>
                <c:pt idx="159">
                  <c:v>349.8309422149556</c:v>
                </c:pt>
                <c:pt idx="160">
                  <c:v>352.02956467447149</c:v>
                </c:pt>
                <c:pt idx="161">
                  <c:v>354.21727119927533</c:v>
                </c:pt>
                <c:pt idx="162">
                  <c:v>356.39411598586213</c:v>
                </c:pt>
                <c:pt idx="163">
                  <c:v>358.56015296164651</c:v>
                </c:pt>
                <c:pt idx="164">
                  <c:v>360.71543578629911</c:v>
                </c:pt>
                <c:pt idx="165">
                  <c:v>362.86001785307599</c:v>
                </c:pt>
                <c:pt idx="166">
                  <c:v>364.9939522901409</c:v>
                </c:pt>
                <c:pt idx="167">
                  <c:v>367.11729196188185</c:v>
                </c:pt>
                <c:pt idx="168">
                  <c:v>369.23008947022066</c:v>
                </c:pt>
                <c:pt idx="169">
                  <c:v>371.33239715591588</c:v>
                </c:pt>
                <c:pt idx="170">
                  <c:v>373.42426709985966</c:v>
                </c:pt>
                <c:pt idx="171">
                  <c:v>375.50575112436781</c:v>
                </c:pt>
                <c:pt idx="172">
                  <c:v>377.57690079446365</c:v>
                </c:pt>
                <c:pt idx="173">
                  <c:v>379.63776741915564</c:v>
                </c:pt>
                <c:pt idx="174">
                  <c:v>381.68840205270794</c:v>
                </c:pt>
                <c:pt idx="175">
                  <c:v>383.7288554959058</c:v>
                </c:pt>
                <c:pt idx="176">
                  <c:v>385.75917829731384</c:v>
                </c:pt>
                <c:pt idx="177">
                  <c:v>387.77942075452785</c:v>
                </c:pt>
                <c:pt idx="178">
                  <c:v>389.78963291542181</c:v>
                </c:pt>
                <c:pt idx="179">
                  <c:v>391.78986457938669</c:v>
                </c:pt>
                <c:pt idx="180">
                  <c:v>393.78016529856467</c:v>
                </c:pt>
                <c:pt idx="181">
                  <c:v>395.76058437907687</c:v>
                </c:pt>
                <c:pt idx="182">
                  <c:v>397.73117088224421</c:v>
                </c:pt>
                <c:pt idx="183">
                  <c:v>399.69197362580366</c:v>
                </c:pt>
                <c:pt idx="184">
                  <c:v>401.64304118511654</c:v>
                </c:pt>
                <c:pt idx="185">
                  <c:v>403.58442189437307</c:v>
                </c:pt>
                <c:pt idx="186">
                  <c:v>405.51616384778902</c:v>
                </c:pt>
                <c:pt idx="187">
                  <c:v>407.43831490079697</c:v>
                </c:pt>
                <c:pt idx="188">
                  <c:v>409.35092267123252</c:v>
                </c:pt>
                <c:pt idx="189">
                  <c:v>411.25403454051366</c:v>
                </c:pt>
                <c:pt idx="190">
                  <c:v>413.14769765481435</c:v>
                </c:pt>
                <c:pt idx="191">
                  <c:v>415.03195892623273</c:v>
                </c:pt>
                <c:pt idx="192">
                  <c:v>416.9068650339529</c:v>
                </c:pt>
                <c:pt idx="193">
                  <c:v>418.77246242540207</c:v>
                </c:pt>
                <c:pt idx="194">
                  <c:v>420.62879731740048</c:v>
                </c:pt>
                <c:pt idx="195">
                  <c:v>422.47591569730662</c:v>
                </c:pt>
                <c:pt idx="196">
                  <c:v>424.31386332415639</c:v>
                </c:pt>
                <c:pt idx="197">
                  <c:v>426.14268572979705</c:v>
                </c:pt>
                <c:pt idx="198">
                  <c:v>427.96242822001454</c:v>
                </c:pt>
                <c:pt idx="199">
                  <c:v>429.77313587565669</c:v>
                </c:pt>
                <c:pt idx="200">
                  <c:v>431.57485355374905</c:v>
                </c:pt>
                <c:pt idx="201">
                  <c:v>433.36762588860688</c:v>
                </c:pt>
                <c:pt idx="202">
                  <c:v>435.1514972929408</c:v>
                </c:pt>
                <c:pt idx="203">
                  <c:v>436.92651195895667</c:v>
                </c:pt>
                <c:pt idx="204">
                  <c:v>438.69271385945069</c:v>
                </c:pt>
                <c:pt idx="205">
                  <c:v>440.45014674889836</c:v>
                </c:pt>
                <c:pt idx="206">
                  <c:v>442.19885416453928</c:v>
                </c:pt>
                <c:pt idx="207">
                  <c:v>443.93887942745459</c:v>
                </c:pt>
                <c:pt idx="208">
                  <c:v>445.67026564364107</c:v>
                </c:pt>
                <c:pt idx="209">
                  <c:v>447.39305570507815</c:v>
                </c:pt>
                <c:pt idx="210">
                  <c:v>449.10729229079175</c:v>
                </c:pt>
                <c:pt idx="211">
                  <c:v>450.81301786791022</c:v>
                </c:pt>
                <c:pt idx="212">
                  <c:v>452.51027469271708</c:v>
                </c:pt>
                <c:pt idx="213">
                  <c:v>454.19910481169785</c:v>
                </c:pt>
                <c:pt idx="214">
                  <c:v>455.87955006258164</c:v>
                </c:pt>
                <c:pt idx="215">
                  <c:v>457.55165207537709</c:v>
                </c:pt>
                <c:pt idx="216">
                  <c:v>459.21545227340499</c:v>
                </c:pt>
                <c:pt idx="217">
                  <c:v>460.87099187432261</c:v>
                </c:pt>
                <c:pt idx="218">
                  <c:v>462.51831189114637</c:v>
                </c:pt>
                <c:pt idx="219">
                  <c:v>464.15745313326727</c:v>
                </c:pt>
                <c:pt idx="220">
                  <c:v>465.78845620746159</c:v>
                </c:pt>
                <c:pt idx="221">
                  <c:v>467.41136151889725</c:v>
                </c:pt>
                <c:pt idx="222">
                  <c:v>469.02620927213496</c:v>
                </c:pt>
                <c:pt idx="223">
                  <c:v>470.63303947212336</c:v>
                </c:pt>
                <c:pt idx="224">
                  <c:v>472.23189192519112</c:v>
                </c:pt>
                <c:pt idx="225">
                  <c:v>473.82280624003226</c:v>
                </c:pt>
                <c:pt idx="226">
                  <c:v>475.40582182868786</c:v>
                </c:pt>
                <c:pt idx="227">
                  <c:v>476.9809779075224</c:v>
                </c:pt>
                <c:pt idx="228">
                  <c:v>478.54831349819466</c:v>
                </c:pt>
                <c:pt idx="229">
                  <c:v>480.10786742862547</c:v>
                </c:pt>
                <c:pt idx="230">
                  <c:v>481.6596783339586</c:v>
                </c:pt>
                <c:pt idx="231">
                  <c:v>483.20378465751844</c:v>
                </c:pt>
                <c:pt idx="232">
                  <c:v>484.74022465176228</c:v>
                </c:pt>
                <c:pt idx="233">
                  <c:v>486.26903637922788</c:v>
                </c:pt>
                <c:pt idx="234">
                  <c:v>487.79025771347619</c:v>
                </c:pt>
                <c:pt idx="235">
                  <c:v>489.30392634003027</c:v>
                </c:pt>
                <c:pt idx="236">
                  <c:v>490.81007975730796</c:v>
                </c:pt>
                <c:pt idx="237">
                  <c:v>492.3087552775516</c:v>
                </c:pt>
                <c:pt idx="238">
                  <c:v>493.79999002775179</c:v>
                </c:pt>
                <c:pt idx="239">
                  <c:v>495.28382095056793</c:v>
                </c:pt>
                <c:pt idx="240">
                  <c:v>496.76028480524229</c:v>
                </c:pt>
                <c:pt idx="241">
                  <c:v>498.22941816851181</c:v>
                </c:pt>
                <c:pt idx="242">
                  <c:v>499.69125743551342</c:v>
                </c:pt>
                <c:pt idx="243">
                  <c:v>501.14583882068598</c:v>
                </c:pt>
                <c:pt idx="244">
                  <c:v>502.59319835866728</c:v>
                </c:pt>
                <c:pt idx="245">
                  <c:v>504.03337190518715</c:v>
                </c:pt>
                <c:pt idx="246">
                  <c:v>505.46639513795498</c:v>
                </c:pt>
                <c:pt idx="247">
                  <c:v>506.89230355754432</c:v>
                </c:pt>
                <c:pt idx="248">
                  <c:v>508.31113248827188</c:v>
                </c:pt>
                <c:pt idx="249">
                  <c:v>509.72291707907283</c:v>
                </c:pt>
                <c:pt idx="250">
                  <c:v>511.12769230437129</c:v>
                </c:pt>
                <c:pt idx="251">
                  <c:v>512.52549296494726</c:v>
                </c:pt>
                <c:pt idx="252">
                  <c:v>513.91635368879838</c:v>
                </c:pt>
                <c:pt idx="253">
                  <c:v>515.30030893199773</c:v>
                </c:pt>
                <c:pt idx="254">
                  <c:v>516.67739297954734</c:v>
                </c:pt>
                <c:pt idx="255">
                  <c:v>518.04763994622795</c:v>
                </c:pt>
                <c:pt idx="256">
                  <c:v>519.41108377744422</c:v>
                </c:pt>
                <c:pt idx="257">
                  <c:v>520.76775825006473</c:v>
                </c:pt>
                <c:pt idx="258">
                  <c:v>522.11769697325985</c:v>
                </c:pt>
                <c:pt idx="259">
                  <c:v>523.4609333893336</c:v>
                </c:pt>
                <c:pt idx="260">
                  <c:v>524.79750077455265</c:v>
                </c:pt>
                <c:pt idx="261">
                  <c:v>526.12743223997018</c:v>
                </c:pt>
                <c:pt idx="262">
                  <c:v>527.45076073224664</c:v>
                </c:pt>
                <c:pt idx="263">
                  <c:v>528.76751903446507</c:v>
                </c:pt>
                <c:pt idx="264">
                  <c:v>530.07773976694511</c:v>
                </c:pt>
                <c:pt idx="265">
                  <c:v>531.38145538804838</c:v>
                </c:pt>
                <c:pt idx="266">
                  <c:v>532.67869819498537</c:v>
                </c:pt>
                <c:pt idx="267">
                  <c:v>533.96950032461314</c:v>
                </c:pt>
                <c:pt idx="268">
                  <c:v>535.25389375423333</c:v>
                </c:pt>
                <c:pt idx="269">
                  <c:v>536.53191030238338</c:v>
                </c:pt>
                <c:pt idx="270">
                  <c:v>537.80358162962477</c:v>
                </c:pt>
                <c:pt idx="271">
                  <c:v>539.06893923932762</c:v>
                </c:pt>
                <c:pt idx="272">
                  <c:v>540.32801447845122</c:v>
                </c:pt>
                <c:pt idx="273">
                  <c:v>541.58083853832011</c:v>
                </c:pt>
                <c:pt idx="274">
                  <c:v>542.82744245539743</c:v>
                </c:pt>
                <c:pt idx="275">
                  <c:v>544.06785711205328</c:v>
                </c:pt>
                <c:pt idx="276">
                  <c:v>545.30211323732999</c:v>
                </c:pt>
                <c:pt idx="277">
                  <c:v>546.53024140770344</c:v>
                </c:pt>
                <c:pt idx="278">
                  <c:v>547.75227204784028</c:v>
                </c:pt>
                <c:pt idx="279">
                  <c:v>548.96823543135213</c:v>
                </c:pt>
                <c:pt idx="280">
                  <c:v>550.17816168154468</c:v>
                </c:pt>
                <c:pt idx="281">
                  <c:v>551.38208077216518</c:v>
                </c:pt>
                <c:pt idx="282">
                  <c:v>552.58002252814379</c:v>
                </c:pt>
                <c:pt idx="283">
                  <c:v>553.77201662633308</c:v>
                </c:pt>
                <c:pt idx="284">
                  <c:v>554.95809259624332</c:v>
                </c:pt>
                <c:pt idx="285">
                  <c:v>556.1382798207735</c:v>
                </c:pt>
                <c:pt idx="286">
                  <c:v>557.31260753693959</c:v>
                </c:pt>
                <c:pt idx="287">
                  <c:v>558.48110483659912</c:v>
                </c:pt>
                <c:pt idx="288">
                  <c:v>559.64380066717104</c:v>
                </c:pt>
                <c:pt idx="289">
                  <c:v>560.80072383235347</c:v>
                </c:pt>
                <c:pt idx="290">
                  <c:v>561.9519029928374</c:v>
                </c:pt>
                <c:pt idx="291">
                  <c:v>563.09736666701633</c:v>
                </c:pt>
                <c:pt idx="292">
                  <c:v>564.23714323169247</c:v>
                </c:pt>
                <c:pt idx="293">
                  <c:v>565.37126092278061</c:v>
                </c:pt>
                <c:pt idx="294">
                  <c:v>566.49974783600692</c:v>
                </c:pt>
                <c:pt idx="295">
                  <c:v>567.62263192760531</c:v>
                </c:pt>
                <c:pt idx="296">
                  <c:v>568.73994101500955</c:v>
                </c:pt>
                <c:pt idx="297">
                  <c:v>569.8517027775431</c:v>
                </c:pt>
                <c:pt idx="298">
                  <c:v>570.95794475710409</c:v>
                </c:pt>
                <c:pt idx="299">
                  <c:v>572.05869435884813</c:v>
                </c:pt>
                <c:pt idx="300">
                  <c:v>573.15397885186701</c:v>
                </c:pt>
                <c:pt idx="301">
                  <c:v>574.24382536986434</c:v>
                </c:pt>
                <c:pt idx="302">
                  <c:v>575.32826091182756</c:v>
                </c:pt>
                <c:pt idx="303">
                  <c:v>576.40731234269697</c:v>
                </c:pt>
                <c:pt idx="304">
                  <c:v>577.48100639403128</c:v>
                </c:pt>
                <c:pt idx="305">
                  <c:v>578.54936966466948</c:v>
                </c:pt>
                <c:pt idx="306">
                  <c:v>579.61242862139056</c:v>
                </c:pt>
                <c:pt idx="307">
                  <c:v>580.67020959956812</c:v>
                </c:pt>
                <c:pt idx="308">
                  <c:v>581.72273880382363</c:v>
                </c:pt>
                <c:pt idx="309">
                  <c:v>582.77004230867522</c:v>
                </c:pt>
                <c:pt idx="310">
                  <c:v>583.81214605918387</c:v>
                </c:pt>
                <c:pt idx="311">
                  <c:v>584.8490758715958</c:v>
                </c:pt>
                <c:pt idx="312">
                  <c:v>585.88085743398233</c:v>
                </c:pt>
                <c:pt idx="313">
                  <c:v>586.907516306876</c:v>
                </c:pt>
                <c:pt idx="314">
                  <c:v>587.92907792390417</c:v>
                </c:pt>
                <c:pt idx="315">
                  <c:v>588.94556759241857</c:v>
                </c:pt>
                <c:pt idx="316">
                  <c:v>589.95701049412287</c:v>
                </c:pt>
                <c:pt idx="317">
                  <c:v>590.96343168569592</c:v>
                </c:pt>
                <c:pt idx="318">
                  <c:v>591.9648560994126</c:v>
                </c:pt>
                <c:pt idx="319">
                  <c:v>592.96130854376202</c:v>
                </c:pt>
                <c:pt idx="320">
                  <c:v>593.95281370406144</c:v>
                </c:pt>
                <c:pt idx="321">
                  <c:v>594.93939614306794</c:v>
                </c:pt>
                <c:pt idx="322">
                  <c:v>595.92108030158738</c:v>
                </c:pt>
                <c:pt idx="323">
                  <c:v>596.89789049907915</c:v>
                </c:pt>
                <c:pt idx="324">
                  <c:v>597.86985093425938</c:v>
                </c:pt>
                <c:pt idx="325">
                  <c:v>598.83698568569957</c:v>
                </c:pt>
                <c:pt idx="326">
                  <c:v>599.79931871242411</c:v>
                </c:pt>
                <c:pt idx="327">
                  <c:v>600.75687385450306</c:v>
                </c:pt>
                <c:pt idx="328">
                  <c:v>601.70967483364291</c:v>
                </c:pt>
                <c:pt idx="329">
                  <c:v>602.65774525377446</c:v>
                </c:pt>
                <c:pt idx="330">
                  <c:v>603.60110860163741</c:v>
                </c:pt>
                <c:pt idx="331">
                  <c:v>604.53978824736203</c:v>
                </c:pt>
                <c:pt idx="332">
                  <c:v>605.47380744504858</c:v>
                </c:pt>
                <c:pt idx="333">
                  <c:v>606.40318933334277</c:v>
                </c:pt>
                <c:pt idx="334">
                  <c:v>607.32795693600951</c:v>
                </c:pt>
                <c:pt idx="335">
                  <c:v>608.24813316250311</c:v>
                </c:pt>
                <c:pt idx="336">
                  <c:v>609.16374080853473</c:v>
                </c:pt>
                <c:pt idx="337">
                  <c:v>610.07480255663722</c:v>
                </c:pt>
                <c:pt idx="338">
                  <c:v>610.98134097672664</c:v>
                </c:pt>
                <c:pt idx="339">
                  <c:v>611.88337852666245</c:v>
                </c:pt>
                <c:pt idx="340">
                  <c:v>612.78093755280247</c:v>
                </c:pt>
                <c:pt idx="341">
                  <c:v>613.67404029055751</c:v>
                </c:pt>
                <c:pt idx="342">
                  <c:v>614.56270886494156</c:v>
                </c:pt>
                <c:pt idx="343">
                  <c:v>615.44696529112059</c:v>
                </c:pt>
                <c:pt idx="344">
                  <c:v>616.32683147495709</c:v>
                </c:pt>
                <c:pt idx="345">
                  <c:v>617.20232921355364</c:v>
                </c:pt>
                <c:pt idx="346">
                  <c:v>618.07348019579206</c:v>
                </c:pt>
                <c:pt idx="347">
                  <c:v>618.94030600287124</c:v>
                </c:pt>
                <c:pt idx="348">
                  <c:v>619.80282810884182</c:v>
                </c:pt>
                <c:pt idx="349">
                  <c:v>620.66106788113757</c:v>
                </c:pt>
                <c:pt idx="350">
                  <c:v>621.51504658110559</c:v>
                </c:pt>
                <c:pt idx="351">
                  <c:v>622.36478536453217</c:v>
                </c:pt>
                <c:pt idx="352">
                  <c:v>623.21030528216784</c:v>
                </c:pt>
                <c:pt idx="353">
                  <c:v>624.05162728024754</c:v>
                </c:pt>
                <c:pt idx="354">
                  <c:v>624.88877220101108</c:v>
                </c:pt>
                <c:pt idx="355">
                  <c:v>625.72176078321809</c:v>
                </c:pt>
                <c:pt idx="356">
                  <c:v>626.55061366266295</c:v>
                </c:pt>
                <c:pt idx="357">
                  <c:v>627.3753513726848</c:v>
                </c:pt>
                <c:pt idx="358">
                  <c:v>628.1959943446775</c:v>
                </c:pt>
                <c:pt idx="359">
                  <c:v>629.01256290859453</c:v>
                </c:pt>
                <c:pt idx="360">
                  <c:v>629.82507729345377</c:v>
                </c:pt>
                <c:pt idx="361">
                  <c:v>630.63355762783783</c:v>
                </c:pt>
                <c:pt idx="362">
                  <c:v>631.43802394039301</c:v>
                </c:pt>
                <c:pt idx="363">
                  <c:v>632.23849616032533</c:v>
                </c:pt>
                <c:pt idx="364">
                  <c:v>633.03499411789471</c:v>
                </c:pt>
                <c:pt idx="365">
                  <c:v>633.82753754490534</c:v>
                </c:pt>
                <c:pt idx="366">
                  <c:v>634.6161460751955</c:v>
                </c:pt>
                <c:pt idx="367">
                  <c:v>635.40083924512328</c:v>
                </c:pt>
                <c:pt idx="368">
                  <c:v>636.18163649405074</c:v>
                </c:pt>
                <c:pt idx="369">
                  <c:v>636.95855716482549</c:v>
                </c:pt>
                <c:pt idx="370">
                  <c:v>637.73162050426004</c:v>
                </c:pt>
                <c:pt idx="371">
                  <c:v>638.50084566360817</c:v>
                </c:pt>
                <c:pt idx="372">
                  <c:v>639.26625169904003</c:v>
                </c:pt>
                <c:pt idx="373">
                  <c:v>640.02785757211348</c:v>
                </c:pt>
                <c:pt idx="374">
                  <c:v>640.78568215024438</c:v>
                </c:pt>
                <c:pt idx="375">
                  <c:v>641.53974420717395</c:v>
                </c:pt>
                <c:pt idx="376">
                  <c:v>642.29006242343326</c:v>
                </c:pt>
                <c:pt idx="377">
                  <c:v>643.03665538680696</c:v>
                </c:pt>
                <c:pt idx="378">
                  <c:v>643.77954159279295</c:v>
                </c:pt>
                <c:pt idx="379">
                  <c:v>644.51873944506099</c:v>
                </c:pt>
                <c:pt idx="380">
                  <c:v>645.25426725590853</c:v>
                </c:pt>
                <c:pt idx="381">
                  <c:v>645.98614324671416</c:v>
                </c:pt>
                <c:pt idx="382">
                  <c:v>646.7143855483896</c:v>
                </c:pt>
                <c:pt idx="383">
                  <c:v>647.43901220182806</c:v>
                </c:pt>
                <c:pt idx="384">
                  <c:v>648.16004115835153</c:v>
                </c:pt>
                <c:pt idx="385">
                  <c:v>648.87749028015605</c:v>
                </c:pt>
                <c:pt idx="386">
                  <c:v>649.59137734075307</c:v>
                </c:pt>
                <c:pt idx="387">
                  <c:v>650.30172002541087</c:v>
                </c:pt>
                <c:pt idx="388">
                  <c:v>651.00853593159184</c:v>
                </c:pt>
                <c:pt idx="389">
                  <c:v>651.71184256938898</c:v>
                </c:pt>
                <c:pt idx="390">
                  <c:v>652.41165736195933</c:v>
                </c:pt>
                <c:pt idx="391">
                  <c:v>653.10799764595595</c:v>
                </c:pt>
                <c:pt idx="392">
                  <c:v>653.80088067195697</c:v>
                </c:pt>
                <c:pt idx="393">
                  <c:v>654.49032360489332</c:v>
                </c:pt>
                <c:pt idx="394">
                  <c:v>655.17634352447385</c:v>
                </c:pt>
                <c:pt idx="395">
                  <c:v>655.85895742560808</c:v>
                </c:pt>
                <c:pt idx="396">
                  <c:v>656.53818221882807</c:v>
                </c:pt>
                <c:pt idx="397">
                  <c:v>657.21403473070643</c:v>
                </c:pt>
                <c:pt idx="398">
                  <c:v>657.88653170427358</c:v>
                </c:pt>
                <c:pt idx="399">
                  <c:v>658.55568979943291</c:v>
                </c:pt>
                <c:pt idx="400">
                  <c:v>659.22152559337246</c:v>
                </c:pt>
                <c:pt idx="401">
                  <c:v>659.88405558097691</c:v>
                </c:pt>
                <c:pt idx="402">
                  <c:v>660.5432961752349</c:v>
                </c:pt>
                <c:pt idx="403">
                  <c:v>661.19926370764688</c:v>
                </c:pt>
                <c:pt idx="404">
                  <c:v>661.85197442862852</c:v>
                </c:pt>
                <c:pt idx="405">
                  <c:v>662.50144450791424</c:v>
                </c:pt>
                <c:pt idx="406">
                  <c:v>663.14769003495712</c:v>
                </c:pt>
                <c:pt idx="407">
                  <c:v>663.79072701932807</c:v>
                </c:pt>
                <c:pt idx="408">
                  <c:v>664.43057139111181</c:v>
                </c:pt>
                <c:pt idx="409">
                  <c:v>665.06723900130191</c:v>
                </c:pt>
                <c:pt idx="410">
                  <c:v>665.70074562219349</c:v>
                </c:pt>
                <c:pt idx="411">
                  <c:v>666.33110694777383</c:v>
                </c:pt>
                <c:pt idx="412">
                  <c:v>666.95833859411107</c:v>
                </c:pt>
                <c:pt idx="413">
                  <c:v>667.58245609974119</c:v>
                </c:pt>
                <c:pt idx="414">
                  <c:v>668.20347492605299</c:v>
                </c:pt>
                <c:pt idx="415">
                  <c:v>668.82141045767128</c:v>
                </c:pt>
                <c:pt idx="416">
                  <c:v>669.43627800283718</c:v>
                </c:pt>
                <c:pt idx="417">
                  <c:v>670.04809279378856</c:v>
                </c:pt>
                <c:pt idx="418">
                  <c:v>670.65686998713659</c:v>
                </c:pt>
                <c:pt idx="419">
                  <c:v>671.26262466424134</c:v>
                </c:pt>
                <c:pt idx="420">
                  <c:v>671.86537183158555</c:v>
                </c:pt>
                <c:pt idx="421">
                  <c:v>672.46512642114624</c:v>
                </c:pt>
                <c:pt idx="422">
                  <c:v>673.06190329076503</c:v>
                </c:pt>
                <c:pt idx="423">
                  <c:v>673.65571722451534</c:v>
                </c:pt>
                <c:pt idx="424">
                  <c:v>674.24658293306891</c:v>
                </c:pt>
                <c:pt idx="425">
                  <c:v>674.83451505406242</c:v>
                </c:pt>
                <c:pt idx="426">
                  <c:v>675.419528152456</c:v>
                </c:pt>
                <c:pt idx="427">
                  <c:v>676.00163672089718</c:v>
                </c:pt>
                <c:pt idx="428">
                  <c:v>676.58085518007897</c:v>
                </c:pt>
                <c:pt idx="429">
                  <c:v>677.15719787909688</c:v>
                </c:pt>
                <c:pt idx="430">
                  <c:v>677.73067909580482</c:v>
                </c:pt>
                <c:pt idx="431">
                  <c:v>678.3013130371686</c:v>
                </c:pt>
                <c:pt idx="432">
                  <c:v>678.86911383961797</c:v>
                </c:pt>
                <c:pt idx="433">
                  <c:v>679.4340955693965</c:v>
                </c:pt>
                <c:pt idx="434">
                  <c:v>679.99627222291065</c:v>
                </c:pt>
                <c:pt idx="435">
                  <c:v>680.55565772707587</c:v>
                </c:pt>
                <c:pt idx="436">
                  <c:v>681.11226593966205</c:v>
                </c:pt>
                <c:pt idx="437">
                  <c:v>681.66611064963683</c:v>
                </c:pt>
                <c:pt idx="438">
                  <c:v>682.21720557750655</c:v>
                </c:pt>
                <c:pt idx="439">
                  <c:v>682.76556437565716</c:v>
                </c:pt>
                <c:pt idx="440">
                  <c:v>683.31120062869161</c:v>
                </c:pt>
                <c:pt idx="441">
                  <c:v>683.85412785376695</c:v>
                </c:pt>
                <c:pt idx="442">
                  <c:v>684.39435950092866</c:v>
                </c:pt>
                <c:pt idx="443">
                  <c:v>684.93190895344424</c:v>
                </c:pt>
                <c:pt idx="444">
                  <c:v>685.46678952813454</c:v>
                </c:pt>
                <c:pt idx="445">
                  <c:v>685.99901447570426</c:v>
                </c:pt>
                <c:pt idx="446">
                  <c:v>686.52859698106886</c:v>
                </c:pt>
                <c:pt idx="447">
                  <c:v>687.05555016368271</c:v>
                </c:pt>
                <c:pt idx="448">
                  <c:v>687.5798870778633</c:v>
                </c:pt>
                <c:pt idx="449">
                  <c:v>688.10162071311458</c:v>
                </c:pt>
                <c:pt idx="450">
                  <c:v>688.62076399444913</c:v>
                </c:pt>
                <c:pt idx="451">
                  <c:v>689.13732978270821</c:v>
                </c:pt>
                <c:pt idx="452">
                  <c:v>689.65133087488005</c:v>
                </c:pt>
                <c:pt idx="453">
                  <c:v>690.16278000441741</c:v>
                </c:pt>
                <c:pt idx="454">
                  <c:v>690.67168984155285</c:v>
                </c:pt>
                <c:pt idx="455">
                  <c:v>691.17807299361209</c:v>
                </c:pt>
                <c:pt idx="456">
                  <c:v>691.68194200532707</c:v>
                </c:pt>
                <c:pt idx="457">
                  <c:v>692.18330935914651</c:v>
                </c:pt>
                <c:pt idx="458">
                  <c:v>692.68218747554499</c:v>
                </c:pt>
                <c:pt idx="459">
                  <c:v>693.17858871333056</c:v>
                </c:pt>
                <c:pt idx="460">
                  <c:v>693.67252536995113</c:v>
                </c:pt>
                <c:pt idx="461">
                  <c:v>694.16400968179914</c:v>
                </c:pt>
                <c:pt idx="462">
                  <c:v>694.65305382451447</c:v>
                </c:pt>
                <c:pt idx="463">
                  <c:v>695.1396699132863</c:v>
                </c:pt>
                <c:pt idx="464">
                  <c:v>695.62387000315312</c:v>
                </c:pt>
                <c:pt idx="465">
                  <c:v>696.10566608930117</c:v>
                </c:pt>
                <c:pt idx="466">
                  <c:v>696.58507010736241</c:v>
                </c:pt>
                <c:pt idx="467">
                  <c:v>697.06209393370887</c:v>
                </c:pt>
                <c:pt idx="468">
                  <c:v>697.53674938574818</c:v>
                </c:pt>
                <c:pt idx="469">
                  <c:v>698.00904822221537</c:v>
                </c:pt>
                <c:pt idx="470">
                  <c:v>698.47900214346487</c:v>
                </c:pt>
                <c:pt idx="471">
                  <c:v>698.94662279175941</c:v>
                </c:pt>
                <c:pt idx="472">
                  <c:v>699.4119217515605</c:v>
                </c:pt>
                <c:pt idx="473">
                  <c:v>699.87491054981251</c:v>
                </c:pt>
                <c:pt idx="474">
                  <c:v>700.33560065623055</c:v>
                </c:pt>
                <c:pt idx="475">
                  <c:v>700.79400348358308</c:v>
                </c:pt>
                <c:pt idx="476">
                  <c:v>701.25013038797624</c:v>
                </c:pt>
                <c:pt idx="477">
                  <c:v>701.70399266913341</c:v>
                </c:pt>
                <c:pt idx="478">
                  <c:v>702.15560157067648</c:v>
                </c:pt>
                <c:pt idx="479">
                  <c:v>702.60496828040391</c:v>
                </c:pt>
                <c:pt idx="480">
                  <c:v>703.0521039305678</c:v>
                </c:pt>
                <c:pt idx="481">
                  <c:v>703.49701959814956</c:v>
                </c:pt>
                <c:pt idx="482">
                  <c:v>703.93972630513485</c:v>
                </c:pt>
                <c:pt idx="483">
                  <c:v>704.38023501878615</c:v>
                </c:pt>
                <c:pt idx="484">
                  <c:v>704.81855665191461</c:v>
                </c:pt>
                <c:pt idx="485">
                  <c:v>705.25470206315038</c:v>
                </c:pt>
                <c:pt idx="486">
                  <c:v>705.68868205721185</c:v>
                </c:pt>
                <c:pt idx="487">
                  <c:v>706.12050738517269</c:v>
                </c:pt>
                <c:pt idx="488">
                  <c:v>706.55018874472887</c:v>
                </c:pt>
                <c:pt idx="489">
                  <c:v>706.97773678046337</c:v>
                </c:pt>
                <c:pt idx="490">
                  <c:v>707.40316208410979</c:v>
                </c:pt>
                <c:pt idx="491">
                  <c:v>707.82647519481498</c:v>
                </c:pt>
                <c:pt idx="492">
                  <c:v>708.24768659940003</c:v>
                </c:pt>
                <c:pt idx="493">
                  <c:v>708.66680673261988</c:v>
                </c:pt>
                <c:pt idx="494">
                  <c:v>709.08384597742224</c:v>
                </c:pt>
                <c:pt idx="495">
                  <c:v>709.49881466520412</c:v>
                </c:pt>
                <c:pt idx="496">
                  <c:v>709.91172307606882</c:v>
                </c:pt>
                <c:pt idx="497">
                  <c:v>710.32258143907939</c:v>
                </c:pt>
                <c:pt idx="498">
                  <c:v>710.73139993251289</c:v>
                </c:pt>
                <c:pt idx="499">
                  <c:v>711.13818868411249</c:v>
                </c:pt>
                <c:pt idx="500">
                  <c:v>711.54295777133768</c:v>
                </c:pt>
                <c:pt idx="501">
                  <c:v>711.94571722161481</c:v>
                </c:pt>
                <c:pt idx="502">
                  <c:v>712.34647701258496</c:v>
                </c:pt>
                <c:pt idx="503">
                  <c:v>712.74524707235116</c:v>
                </c:pt>
                <c:pt idx="504">
                  <c:v>713.14203727972438</c:v>
                </c:pt>
                <c:pt idx="505">
                  <c:v>713.53685746446865</c:v>
                </c:pt>
                <c:pt idx="506">
                  <c:v>713.92971740754388</c:v>
                </c:pt>
                <c:pt idx="507">
                  <c:v>714.32062684134871</c:v>
                </c:pt>
                <c:pt idx="508">
                  <c:v>714.70959544996117</c:v>
                </c:pt>
                <c:pt idx="509">
                  <c:v>715.09663286937916</c:v>
                </c:pt>
                <c:pt idx="510">
                  <c:v>715.48174868775868</c:v>
                </c:pt>
                <c:pt idx="511">
                  <c:v>715.86495244565151</c:v>
                </c:pt>
                <c:pt idx="512">
                  <c:v>716.2462536362417</c:v>
                </c:pt>
                <c:pt idx="513">
                  <c:v>716.62566170558034</c:v>
                </c:pt>
                <c:pt idx="514">
                  <c:v>717.00318605282007</c:v>
                </c:pt>
                <c:pt idx="515">
                  <c:v>717.37883603044781</c:v>
                </c:pt>
                <c:pt idx="516">
                  <c:v>717.75262094451591</c:v>
                </c:pt>
                <c:pt idx="517">
                  <c:v>718.12455005487334</c:v>
                </c:pt>
                <c:pt idx="518">
                  <c:v>718.49463257539549</c:v>
                </c:pt>
                <c:pt idx="519">
                  <c:v>718.86287767421084</c:v>
                </c:pt>
                <c:pt idx="520">
                  <c:v>719.22929447392949</c:v>
                </c:pt>
                <c:pt idx="521">
                  <c:v>719.59389205186881</c:v>
                </c:pt>
                <c:pt idx="522">
                  <c:v>719.95667944027798</c:v>
                </c:pt>
                <c:pt idx="523">
                  <c:v>720.31766562656207</c:v>
                </c:pt>
                <c:pt idx="524">
                  <c:v>720.67685955350476</c:v>
                </c:pt>
                <c:pt idx="525">
                  <c:v>721.03427011948952</c:v>
                </c:pt>
                <c:pt idx="526">
                  <c:v>721.38990617872048</c:v>
                </c:pt>
                <c:pt idx="527">
                  <c:v>721.74377654144132</c:v>
                </c:pt>
                <c:pt idx="528">
                  <c:v>722.09588997415392</c:v>
                </c:pt>
                <c:pt idx="529">
                  <c:v>722.44625519983538</c:v>
                </c:pt>
                <c:pt idx="530">
                  <c:v>722.79488089815391</c:v>
                </c:pt>
                <c:pt idx="531">
                  <c:v>723.14177570568438</c:v>
                </c:pt>
                <c:pt idx="532">
                  <c:v>723.48694821612173</c:v>
                </c:pt>
                <c:pt idx="533">
                  <c:v>723.8304069804941</c:v>
                </c:pt>
                <c:pt idx="534">
                  <c:v>724.17216050737477</c:v>
                </c:pt>
                <c:pt idx="535">
                  <c:v>724.51221726309279</c:v>
                </c:pt>
                <c:pt idx="536">
                  <c:v>724.85058567194255</c:v>
                </c:pt>
                <c:pt idx="537">
                  <c:v>725.18727411639293</c:v>
                </c:pt>
                <c:pt idx="538">
                  <c:v>725.52229093729488</c:v>
                </c:pt>
                <c:pt idx="539">
                  <c:v>725.85564443408725</c:v>
                </c:pt>
                <c:pt idx="540">
                  <c:v>726.18734286500376</c:v>
                </c:pt>
                <c:pt idx="541">
                  <c:v>726.51739444727627</c:v>
                </c:pt>
                <c:pt idx="542">
                  <c:v>726.84580735733925</c:v>
                </c:pt>
                <c:pt idx="543">
                  <c:v>727.17258973103196</c:v>
                </c:pt>
                <c:pt idx="544">
                  <c:v>727.49774966379994</c:v>
                </c:pt>
                <c:pt idx="545">
                  <c:v>727.82129521089587</c:v>
                </c:pt>
                <c:pt idx="546">
                  <c:v>728.14323438757867</c:v>
                </c:pt>
                <c:pt idx="547">
                  <c:v>728.46357516931266</c:v>
                </c:pt>
                <c:pt idx="548">
                  <c:v>728.78232549196446</c:v>
                </c:pt>
                <c:pt idx="549">
                  <c:v>729.09949325200012</c:v>
                </c:pt>
                <c:pt idx="550">
                  <c:v>729.41508630668045</c:v>
                </c:pt>
                <c:pt idx="551">
                  <c:v>729.72911247425577</c:v>
                </c:pt>
                <c:pt idx="552">
                  <c:v>730.04157953415984</c:v>
                </c:pt>
                <c:pt idx="553">
                  <c:v>730.35249522720198</c:v>
                </c:pt>
                <c:pt idx="554">
                  <c:v>730.66186725575938</c:v>
                </c:pt>
                <c:pt idx="555">
                  <c:v>730.96970328396765</c:v>
                </c:pt>
                <c:pt idx="556">
                  <c:v>731.27601093791066</c:v>
                </c:pt>
                <c:pt idx="557">
                  <c:v>731.58079780580988</c:v>
                </c:pt>
                <c:pt idx="558">
                  <c:v>731.88407143821178</c:v>
                </c:pt>
                <c:pt idx="559">
                  <c:v>732.18583934817502</c:v>
                </c:pt>
                <c:pt idx="560">
                  <c:v>732.48610901145719</c:v>
                </c:pt>
                <c:pt idx="561">
                  <c:v>732.78488786669891</c:v>
                </c:pt>
                <c:pt idx="562">
                  <c:v>733.08218331560897</c:v>
                </c:pt>
                <c:pt idx="563">
                  <c:v>733.37800272314769</c:v>
                </c:pt>
                <c:pt idx="564">
                  <c:v>733.67235341770856</c:v>
                </c:pt>
                <c:pt idx="565">
                  <c:v>733.96524269130111</c:v>
                </c:pt>
                <c:pt idx="566">
                  <c:v>734.25667779973014</c:v>
                </c:pt>
                <c:pt idx="567">
                  <c:v>734.54666596277627</c:v>
                </c:pt>
                <c:pt idx="568">
                  <c:v>734.83521436437491</c:v>
                </c:pt>
                <c:pt idx="569">
                  <c:v>735.12233015279367</c:v>
                </c:pt>
                <c:pt idx="570">
                  <c:v>735.40802044080976</c:v>
                </c:pt>
                <c:pt idx="571">
                  <c:v>735.69229230588644</c:v>
                </c:pt>
                <c:pt idx="572">
                  <c:v>735.97515279034792</c:v>
                </c:pt>
                <c:pt idx="573">
                  <c:v>736.25660890155393</c:v>
                </c:pt>
                <c:pt idx="574">
                  <c:v>736.53666761207342</c:v>
                </c:pt>
                <c:pt idx="575">
                  <c:v>736.81533585985744</c:v>
                </c:pt>
                <c:pt idx="576">
                  <c:v>737.09262054841054</c:v>
                </c:pt>
                <c:pt idx="577">
                  <c:v>737.36852854696224</c:v>
                </c:pt>
                <c:pt idx="578">
                  <c:v>737.64306669063706</c:v>
                </c:pt>
                <c:pt idx="579">
                  <c:v>737.91624178062364</c:v>
                </c:pt>
                <c:pt idx="580">
                  <c:v>738.1880605843437</c:v>
                </c:pt>
                <c:pt idx="581">
                  <c:v>738.45852983561917</c:v>
                </c:pt>
                <c:pt idx="582">
                  <c:v>738.7276562348394</c:v>
                </c:pt>
                <c:pt idx="583">
                  <c:v>738.99544644912692</c:v>
                </c:pt>
                <c:pt idx="584">
                  <c:v>739.26190711250274</c:v>
                </c:pt>
                <c:pt idx="585">
                  <c:v>739.52704482605043</c:v>
                </c:pt>
                <c:pt idx="586">
                  <c:v>739.79086615808023</c:v>
                </c:pt>
                <c:pt idx="587">
                  <c:v>740.05337764429112</c:v>
                </c:pt>
                <c:pt idx="588">
                  <c:v>740.31458578793286</c:v>
                </c:pt>
                <c:pt idx="589">
                  <c:v>740.57449705996771</c:v>
                </c:pt>
                <c:pt idx="590">
                  <c:v>740.83311789923005</c:v>
                </c:pt>
                <c:pt idx="591">
                  <c:v>741.09045471258571</c:v>
                </c:pt>
                <c:pt idx="592">
                  <c:v>741.34651387509177</c:v>
                </c:pt>
                <c:pt idx="593">
                  <c:v>741.60130173015341</c:v>
                </c:pt>
                <c:pt idx="594">
                  <c:v>741.85482458968147</c:v>
                </c:pt>
                <c:pt idx="595">
                  <c:v>742.10708873424892</c:v>
                </c:pt>
                <c:pt idx="596">
                  <c:v>742.35810041324623</c:v>
                </c:pt>
                <c:pt idx="597">
                  <c:v>742.60786584503637</c:v>
                </c:pt>
                <c:pt idx="598">
                  <c:v>742.85639121710869</c:v>
                </c:pt>
                <c:pt idx="599">
                  <c:v>743.10368268623233</c:v>
                </c:pt>
                <c:pt idx="600">
                  <c:v>743.34974637860876</c:v>
                </c:pt>
                <c:pt idx="601">
                  <c:v>743.59458839002332</c:v>
                </c:pt>
                <c:pt idx="602">
                  <c:v>743.83821478599668</c:v>
                </c:pt>
                <c:pt idx="603">
                  <c:v>744.08063160193456</c:v>
                </c:pt>
                <c:pt idx="604">
                  <c:v>744.32184484327763</c:v>
                </c:pt>
                <c:pt idx="605">
                  <c:v>744.56186048565007</c:v>
                </c:pt>
                <c:pt idx="606">
                  <c:v>744.80068447500798</c:v>
                </c:pt>
                <c:pt idx="607">
                  <c:v>745.03832272778595</c:v>
                </c:pt>
                <c:pt idx="608">
                  <c:v>745.27478113104451</c:v>
                </c:pt>
                <c:pt idx="609">
                  <c:v>745.51006554261528</c:v>
                </c:pt>
                <c:pt idx="610">
                  <c:v>745.74418179124643</c:v>
                </c:pt>
                <c:pt idx="611">
                  <c:v>745.97713567674668</c:v>
                </c:pt>
                <c:pt idx="612">
                  <c:v>746.20893297013026</c:v>
                </c:pt>
                <c:pt idx="613">
                  <c:v>746.43957941375777</c:v>
                </c:pt>
                <c:pt idx="614">
                  <c:v>746.66908072148021</c:v>
                </c:pt>
                <c:pt idx="615">
                  <c:v>746.89744257877965</c:v>
                </c:pt>
                <c:pt idx="616">
                  <c:v>747.12467064291059</c:v>
                </c:pt>
                <c:pt idx="617">
                  <c:v>747.35077054303952</c:v>
                </c:pt>
                <c:pt idx="618">
                  <c:v>747.57574788038482</c:v>
                </c:pt>
                <c:pt idx="619">
                  <c:v>747.79960822835551</c:v>
                </c:pt>
                <c:pt idx="620">
                  <c:v>748.02235713268908</c:v>
                </c:pt>
                <c:pt idx="621">
                  <c:v>748.244000111589</c:v>
                </c:pt>
                <c:pt idx="622">
                  <c:v>748.46454265586158</c:v>
                </c:pt>
                <c:pt idx="623">
                  <c:v>748.68399022905169</c:v>
                </c:pt>
                <c:pt idx="624">
                  <c:v>748.9023482675783</c:v>
                </c:pt>
                <c:pt idx="625">
                  <c:v>749.1196221808691</c:v>
                </c:pt>
                <c:pt idx="626">
                  <c:v>749.33581735149448</c:v>
                </c:pt>
                <c:pt idx="627">
                  <c:v>749.55093913530106</c:v>
                </c:pt>
                <c:pt idx="628">
                  <c:v>749.76499286154421</c:v>
                </c:pt>
                <c:pt idx="629">
                  <c:v>749.97798383301995</c:v>
                </c:pt>
                <c:pt idx="630">
                  <c:v>750.18991732619668</c:v>
                </c:pt>
                <c:pt idx="631">
                  <c:v>750.40079859134528</c:v>
                </c:pt>
                <c:pt idx="632">
                  <c:v>750.61063285267016</c:v>
                </c:pt>
                <c:pt idx="633">
                  <c:v>750.81942530843764</c:v>
                </c:pt>
                <c:pt idx="634">
                  <c:v>751.02718113110518</c:v>
                </c:pt>
                <c:pt idx="635">
                  <c:v>751.23390546744997</c:v>
                </c:pt>
                <c:pt idx="636">
                  <c:v>751.43960343869537</c:v>
                </c:pt>
                <c:pt idx="637">
                  <c:v>751.6442801406389</c:v>
                </c:pt>
                <c:pt idx="638">
                  <c:v>751.84794064377763</c:v>
                </c:pt>
                <c:pt idx="639">
                  <c:v>752.05058999343441</c:v>
                </c:pt>
                <c:pt idx="640">
                  <c:v>752.25223320988221</c:v>
                </c:pt>
                <c:pt idx="641">
                  <c:v>752.45287528846927</c:v>
                </c:pt>
                <c:pt idx="642">
                  <c:v>752.65252119974218</c:v>
                </c:pt>
                <c:pt idx="643">
                  <c:v>752.85117588956928</c:v>
                </c:pt>
                <c:pt idx="644">
                  <c:v>753.04884427926334</c:v>
                </c:pt>
                <c:pt idx="645">
                  <c:v>753.24553126570333</c:v>
                </c:pt>
                <c:pt idx="646">
                  <c:v>753.44124172145541</c:v>
                </c:pt>
                <c:pt idx="647">
                  <c:v>753.63598049489417</c:v>
                </c:pt>
                <c:pt idx="648">
                  <c:v>753.82975241032261</c:v>
                </c:pt>
                <c:pt idx="649">
                  <c:v>754.02256226809141</c:v>
                </c:pt>
                <c:pt idx="650">
                  <c:v>754.21441484471814</c:v>
                </c:pt>
                <c:pt idx="651">
                  <c:v>754.4053148930052</c:v>
                </c:pt>
                <c:pt idx="652">
                  <c:v>754.59526714215804</c:v>
                </c:pt>
                <c:pt idx="653">
                  <c:v>754.78427629790212</c:v>
                </c:pt>
                <c:pt idx="654">
                  <c:v>754.97234704259915</c:v>
                </c:pt>
                <c:pt idx="655">
                  <c:v>755.15948403536379</c:v>
                </c:pt>
                <c:pt idx="656">
                  <c:v>755.34569191217838</c:v>
                </c:pt>
                <c:pt idx="657">
                  <c:v>755.53097528600813</c:v>
                </c:pt>
                <c:pt idx="658">
                  <c:v>755.71533874691545</c:v>
                </c:pt>
                <c:pt idx="659">
                  <c:v>755.89878686217378</c:v>
                </c:pt>
                <c:pt idx="660">
                  <c:v>756.08132417638001</c:v>
                </c:pt>
                <c:pt idx="661">
                  <c:v>756.26295521156783</c:v>
                </c:pt>
                <c:pt idx="662">
                  <c:v>756.4436844673196</c:v>
                </c:pt>
                <c:pt idx="663">
                  <c:v>756.62351642087754</c:v>
                </c:pt>
                <c:pt idx="664">
                  <c:v>756.80245552725478</c:v>
                </c:pt>
                <c:pt idx="665">
                  <c:v>756.98050621934613</c:v>
                </c:pt>
                <c:pt idx="666">
                  <c:v>757.15767290803706</c:v>
                </c:pt>
                <c:pt idx="667">
                  <c:v>757.3339599823139</c:v>
                </c:pt>
                <c:pt idx="668">
                  <c:v>757.5093718093716</c:v>
                </c:pt>
                <c:pt idx="669">
                  <c:v>757.68391273472275</c:v>
                </c:pt>
                <c:pt idx="670">
                  <c:v>757.85758708230514</c:v>
                </c:pt>
                <c:pt idx="671">
                  <c:v>758.03039915458805</c:v>
                </c:pt>
                <c:pt idx="672">
                  <c:v>758.20235323268014</c:v>
                </c:pt>
                <c:pt idx="673">
                  <c:v>758.37345357643414</c:v>
                </c:pt>
                <c:pt idx="674">
                  <c:v>758.54370442455354</c:v>
                </c:pt>
                <c:pt idx="675">
                  <c:v>758.71310999469688</c:v>
                </c:pt>
                <c:pt idx="676">
                  <c:v>758.88167448358251</c:v>
                </c:pt>
                <c:pt idx="677">
                  <c:v>759.04940206709239</c:v>
                </c:pt>
                <c:pt idx="678">
                  <c:v>759.21629690037594</c:v>
                </c:pt>
                <c:pt idx="679">
                  <c:v>759.38236311795231</c:v>
                </c:pt>
                <c:pt idx="680">
                  <c:v>759.54760483381358</c:v>
                </c:pt>
                <c:pt idx="681">
                  <c:v>759.71202614152605</c:v>
                </c:pt>
                <c:pt idx="682">
                  <c:v>759.87563111433178</c:v>
                </c:pt>
                <c:pt idx="683">
                  <c:v>760.03842380524986</c:v>
                </c:pt>
                <c:pt idx="684">
                  <c:v>760.20040824717648</c:v>
                </c:pt>
                <c:pt idx="685">
                  <c:v>760.36158845298473</c:v>
                </c:pt>
                <c:pt idx="686">
                  <c:v>760.52196841562443</c:v>
                </c:pt>
                <c:pt idx="687">
                  <c:v>760.68155210822079</c:v>
                </c:pt>
                <c:pt idx="688">
                  <c:v>760.84034348417265</c:v>
                </c:pt>
                <c:pt idx="689">
                  <c:v>760.99834647725095</c:v>
                </c:pt>
                <c:pt idx="690">
                  <c:v>761.15556500169555</c:v>
                </c:pt>
                <c:pt idx="691">
                  <c:v>761.3120029523127</c:v>
                </c:pt>
                <c:pt idx="692">
                  <c:v>761.46766420457129</c:v>
                </c:pt>
                <c:pt idx="693">
                  <c:v>761.62255261469898</c:v>
                </c:pt>
                <c:pt idx="694">
                  <c:v>761.77667201977738</c:v>
                </c:pt>
                <c:pt idx="695">
                  <c:v>761.93002623783775</c:v>
                </c:pt>
                <c:pt idx="696">
                  <c:v>762.08261906795497</c:v>
                </c:pt>
                <c:pt idx="697">
                  <c:v>762.23445429034211</c:v>
                </c:pt>
                <c:pt idx="698">
                  <c:v>762.3855356664435</c:v>
                </c:pt>
                <c:pt idx="699">
                  <c:v>762.53586693902878</c:v>
                </c:pt>
                <c:pt idx="700">
                  <c:v>762.6854518322848</c:v>
                </c:pt>
                <c:pt idx="701">
                  <c:v>762.83429405190816</c:v>
                </c:pt>
                <c:pt idx="702">
                  <c:v>762.98239728519729</c:v>
                </c:pt>
                <c:pt idx="703">
                  <c:v>763.12976520114341</c:v>
                </c:pt>
                <c:pt idx="704">
                  <c:v>763.27640145052158</c:v>
                </c:pt>
                <c:pt idx="705">
                  <c:v>763.42230966598117</c:v>
                </c:pt>
                <c:pt idx="706">
                  <c:v>763.56749346213599</c:v>
                </c:pt>
                <c:pt idx="707">
                  <c:v>763.71195643565329</c:v>
                </c:pt>
                <c:pt idx="708">
                  <c:v>763.85570216534347</c:v>
                </c:pt>
                <c:pt idx="709">
                  <c:v>763.99873421224845</c:v>
                </c:pt>
                <c:pt idx="710">
                  <c:v>764.14105611973014</c:v>
                </c:pt>
                <c:pt idx="711">
                  <c:v>764.28267141355764</c:v>
                </c:pt>
                <c:pt idx="712">
                  <c:v>764.42358360199523</c:v>
                </c:pt>
                <c:pt idx="713">
                  <c:v>764.56379617588891</c:v>
                </c:pt>
                <c:pt idx="714">
                  <c:v>764.70331260875321</c:v>
                </c:pt>
                <c:pt idx="715">
                  <c:v>764.84213635685671</c:v>
                </c:pt>
                <c:pt idx="716">
                  <c:v>764.98027085930812</c:v>
                </c:pt>
                <c:pt idx="717">
                  <c:v>765.11771953814139</c:v>
                </c:pt>
                <c:pt idx="718">
                  <c:v>765.25448579840031</c:v>
                </c:pt>
                <c:pt idx="719">
                  <c:v>765.390573028223</c:v>
                </c:pt>
                <c:pt idx="720">
                  <c:v>765.52598459892579</c:v>
                </c:pt>
                <c:pt idx="721">
                  <c:v>765.66072386508688</c:v>
                </c:pt>
                <c:pt idx="722">
                  <c:v>765.79479416462937</c:v>
                </c:pt>
                <c:pt idx="723">
                  <c:v>765.92819881890364</c:v>
                </c:pt>
                <c:pt idx="724">
                  <c:v>766.06094113277015</c:v>
                </c:pt>
                <c:pt idx="725">
                  <c:v>766.19302439468095</c:v>
                </c:pt>
                <c:pt idx="726">
                  <c:v>766.32445187676149</c:v>
                </c:pt>
                <c:pt idx="727">
                  <c:v>766.45522683489116</c:v>
                </c:pt>
                <c:pt idx="728">
                  <c:v>766.58535250878424</c:v>
                </c:pt>
                <c:pt idx="729">
                  <c:v>766.71483212207056</c:v>
                </c:pt>
                <c:pt idx="730">
                  <c:v>766.84366888237446</c:v>
                </c:pt>
                <c:pt idx="731">
                  <c:v>766.97186598139513</c:v>
                </c:pt>
                <c:pt idx="732">
                  <c:v>767.09942659498495</c:v>
                </c:pt>
                <c:pt idx="733">
                  <c:v>767.22635388322885</c:v>
                </c:pt>
                <c:pt idx="734">
                  <c:v>767.35265099052219</c:v>
                </c:pt>
                <c:pt idx="735">
                  <c:v>767.4783210456485</c:v>
                </c:pt>
                <c:pt idx="736">
                  <c:v>767.60336716185759</c:v>
                </c:pt>
                <c:pt idx="737">
                  <c:v>767.72779243694197</c:v>
                </c:pt>
                <c:pt idx="738">
                  <c:v>767.85159995331401</c:v>
                </c:pt>
                <c:pt idx="739">
                  <c:v>767.97479277808236</c:v>
                </c:pt>
                <c:pt idx="740">
                  <c:v>768.09737396312778</c:v>
                </c:pt>
                <c:pt idx="741">
                  <c:v>768.21934654517861</c:v>
                </c:pt>
                <c:pt idx="742">
                  <c:v>768.34071354588616</c:v>
                </c:pt>
                <c:pt idx="743">
                  <c:v>768.46147797189963</c:v>
                </c:pt>
                <c:pt idx="744">
                  <c:v>768.58164281494044</c:v>
                </c:pt>
                <c:pt idx="745">
                  <c:v>768.70121105187661</c:v>
                </c:pt>
                <c:pt idx="746">
                  <c:v>768.8201856447962</c:v>
                </c:pt>
                <c:pt idx="747">
                  <c:v>768.9385695410806</c:v>
                </c:pt>
                <c:pt idx="748">
                  <c:v>769.05636567347801</c:v>
                </c:pt>
                <c:pt idx="749">
                  <c:v>769.17357696017586</c:v>
                </c:pt>
                <c:pt idx="750">
                  <c:v>769.29020630487275</c:v>
                </c:pt>
                <c:pt idx="751">
                  <c:v>769.40625659685122</c:v>
                </c:pt>
                <c:pt idx="752">
                  <c:v>769.52173071104835</c:v>
                </c:pt>
                <c:pt idx="753">
                  <c:v>769.63663150812783</c:v>
                </c:pt>
                <c:pt idx="754">
                  <c:v>769.75096183455025</c:v>
                </c:pt>
                <c:pt idx="755">
                  <c:v>769.86472452264366</c:v>
                </c:pt>
                <c:pt idx="756">
                  <c:v>769.97792239067417</c:v>
                </c:pt>
                <c:pt idx="757">
                  <c:v>770.09055824291545</c:v>
                </c:pt>
                <c:pt idx="758">
                  <c:v>770.20263486971805</c:v>
                </c:pt>
                <c:pt idx="759">
                  <c:v>770.31415504757899</c:v>
                </c:pt>
                <c:pt idx="760">
                  <c:v>770.42512153920995</c:v>
                </c:pt>
                <c:pt idx="761">
                  <c:v>770.53553709360631</c:v>
                </c:pt>
                <c:pt idx="762">
                  <c:v>770.64540444611475</c:v>
                </c:pt>
                <c:pt idx="763">
                  <c:v>770.75472631850141</c:v>
                </c:pt>
                <c:pt idx="764">
                  <c:v>770.86350541901913</c:v>
                </c:pt>
                <c:pt idx="765">
                  <c:v>770.97174444247446</c:v>
                </c:pt>
                <c:pt idx="766">
                  <c:v>771.07944607029458</c:v>
                </c:pt>
                <c:pt idx="767">
                  <c:v>771.1866129705935</c:v>
                </c:pt>
                <c:pt idx="768">
                  <c:v>771.29324779823855</c:v>
                </c:pt>
                <c:pt idx="769">
                  <c:v>771.39935319491576</c:v>
                </c:pt>
                <c:pt idx="770">
                  <c:v>771.50493178919567</c:v>
                </c:pt>
                <c:pt idx="771">
                  <c:v>771.60998619659779</c:v>
                </c:pt>
                <c:pt idx="772">
                  <c:v>771.71451901965634</c:v>
                </c:pt>
                <c:pt idx="773">
                  <c:v>771.81853284798399</c:v>
                </c:pt>
                <c:pt idx="774">
                  <c:v>771.92203025833635</c:v>
                </c:pt>
                <c:pt idx="775">
                  <c:v>772.0250138146755</c:v>
                </c:pt>
                <c:pt idx="776">
                  <c:v>772.12748606823379</c:v>
                </c:pt>
                <c:pt idx="777">
                  <c:v>772.22944955757714</c:v>
                </c:pt>
                <c:pt idx="778">
                  <c:v>772.33090680866769</c:v>
                </c:pt>
                <c:pt idx="779">
                  <c:v>772.43186033492623</c:v>
                </c:pt>
                <c:pt idx="780">
                  <c:v>772.53231263729492</c:v>
                </c:pt>
                <c:pt idx="781">
                  <c:v>772.63226620429873</c:v>
                </c:pt>
                <c:pt idx="782">
                  <c:v>772.73172351210781</c:v>
                </c:pt>
                <c:pt idx="783">
                  <c:v>772.83068702459786</c:v>
                </c:pt>
                <c:pt idx="784">
                  <c:v>772.92915919341192</c:v>
                </c:pt>
                <c:pt idx="785">
                  <c:v>773.02714245802099</c:v>
                </c:pt>
                <c:pt idx="786">
                  <c:v>773.12463924578424</c:v>
                </c:pt>
                <c:pt idx="787">
                  <c:v>773.22165197200923</c:v>
                </c:pt>
                <c:pt idx="788">
                  <c:v>773.31818304001172</c:v>
                </c:pt>
                <c:pt idx="789">
                  <c:v>773.41423484117536</c:v>
                </c:pt>
                <c:pt idx="790">
                  <c:v>773.50980975501091</c:v>
                </c:pt>
                <c:pt idx="791">
                  <c:v>773.60491014921467</c:v>
                </c:pt>
                <c:pt idx="792">
                  <c:v>773.69953837972821</c:v>
                </c:pt>
                <c:pt idx="793">
                  <c:v>773.79369679079559</c:v>
                </c:pt>
                <c:pt idx="794">
                  <c:v>773.8873877150221</c:v>
                </c:pt>
                <c:pt idx="795">
                  <c:v>773.98061347343196</c:v>
                </c:pt>
                <c:pt idx="796">
                  <c:v>774.07337637552553</c:v>
                </c:pt>
                <c:pt idx="797">
                  <c:v>774.16567871933717</c:v>
                </c:pt>
                <c:pt idx="798">
                  <c:v>774.25752279149106</c:v>
                </c:pt>
                <c:pt idx="799">
                  <c:v>774.34891086725929</c:v>
                </c:pt>
                <c:pt idx="800">
                  <c:v>774.43984521061691</c:v>
                </c:pt>
                <c:pt idx="801">
                  <c:v>774.53032807429884</c:v>
                </c:pt>
                <c:pt idx="802">
                  <c:v>774.62036169985515</c:v>
                </c:pt>
                <c:pt idx="803">
                  <c:v>774.70994831770702</c:v>
                </c:pt>
                <c:pt idx="804">
                  <c:v>774.79909014720192</c:v>
                </c:pt>
                <c:pt idx="805">
                  <c:v>774.88778939666827</c:v>
                </c:pt>
                <c:pt idx="806">
                  <c:v>774.97604826347049</c:v>
                </c:pt>
                <c:pt idx="807">
                  <c:v>775.06386893406318</c:v>
                </c:pt>
                <c:pt idx="808">
                  <c:v>775.15125358404566</c:v>
                </c:pt>
                <c:pt idx="809">
                  <c:v>775.23820437821541</c:v>
                </c:pt>
                <c:pt idx="810">
                  <c:v>775.32472347062208</c:v>
                </c:pt>
                <c:pt idx="811">
                  <c:v>775.41081300462042</c:v>
                </c:pt>
                <c:pt idx="812">
                  <c:v>775.49647511292392</c:v>
                </c:pt>
                <c:pt idx="813">
                  <c:v>775.58171191765723</c:v>
                </c:pt>
                <c:pt idx="814">
                  <c:v>775.66652553040888</c:v>
                </c:pt>
                <c:pt idx="815">
                  <c:v>775.75091805228362</c:v>
                </c:pt>
                <c:pt idx="816">
                  <c:v>775.83489157395445</c:v>
                </c:pt>
                <c:pt idx="817">
                  <c:v>775.91844817571427</c:v>
                </c:pt>
                <c:pt idx="818">
                  <c:v>776.00158992752768</c:v>
                </c:pt>
                <c:pt idx="819">
                  <c:v>776.08431888908194</c:v>
                </c:pt>
                <c:pt idx="820">
                  <c:v>776.16663710983846</c:v>
                </c:pt>
                <c:pt idx="821">
                  <c:v>776.24854662908308</c:v>
                </c:pt>
                <c:pt idx="822">
                  <c:v>776.33004947597681</c:v>
                </c:pt>
                <c:pt idx="823">
                  <c:v>776.41114766960607</c:v>
                </c:pt>
                <c:pt idx="824">
                  <c:v>776.49184321903272</c:v>
                </c:pt>
                <c:pt idx="825">
                  <c:v>776.57213812334396</c:v>
                </c:pt>
                <c:pt idx="826">
                  <c:v>776.65203437170169</c:v>
                </c:pt>
                <c:pt idx="827">
                  <c:v>776.73153394339158</c:v>
                </c:pt>
                <c:pt idx="828">
                  <c:v>776.81063880787281</c:v>
                </c:pt>
                <c:pt idx="829">
                  <c:v>776.88935092482598</c:v>
                </c:pt>
                <c:pt idx="830">
                  <c:v>776.96767224420216</c:v>
                </c:pt>
                <c:pt idx="831">
                  <c:v>777.04560470627132</c:v>
                </c:pt>
                <c:pt idx="832">
                  <c:v>777.12315024167003</c:v>
                </c:pt>
                <c:pt idx="833">
                  <c:v>777.20031077144938</c:v>
                </c:pt>
                <c:pt idx="834">
                  <c:v>777.27708820712292</c:v>
                </c:pt>
                <c:pt idx="835">
                  <c:v>777.35348445071338</c:v>
                </c:pt>
                <c:pt idx="836">
                  <c:v>777.42950139480024</c:v>
                </c:pt>
                <c:pt idx="837">
                  <c:v>777.50514092256685</c:v>
                </c:pt>
                <c:pt idx="838">
                  <c:v>777.58040490784617</c:v>
                </c:pt>
                <c:pt idx="839">
                  <c:v>777.65529521516828</c:v>
                </c:pt>
                <c:pt idx="840">
                  <c:v>777.72981369980585</c:v>
                </c:pt>
                <c:pt idx="841">
                  <c:v>777.80396220782018</c:v>
                </c:pt>
                <c:pt idx="842">
                  <c:v>777.87774257610738</c:v>
                </c:pt>
                <c:pt idx="843">
                  <c:v>777.95115663244337</c:v>
                </c:pt>
                <c:pt idx="844">
                  <c:v>778.02420619552925</c:v>
                </c:pt>
                <c:pt idx="845">
                  <c:v>778.09689307503652</c:v>
                </c:pt>
                <c:pt idx="846">
                  <c:v>778.16921907165204</c:v>
                </c:pt>
                <c:pt idx="847">
                  <c:v>778.24118597712243</c:v>
                </c:pt>
                <c:pt idx="848">
                  <c:v>778.31279557429809</c:v>
                </c:pt>
                <c:pt idx="849">
                  <c:v>778.38404963717812</c:v>
                </c:pt>
                <c:pt idx="850">
                  <c:v>778.45494993095383</c:v>
                </c:pt>
                <c:pt idx="851">
                  <c:v>778.52549821205241</c:v>
                </c:pt>
                <c:pt idx="852">
                  <c:v>778.59569622818071</c:v>
                </c:pt>
                <c:pt idx="853">
                  <c:v>778.66554571836821</c:v>
                </c:pt>
                <c:pt idx="854">
                  <c:v>778.73504841301065</c:v>
                </c:pt>
                <c:pt idx="855">
                  <c:v>778.80420603391201</c:v>
                </c:pt>
                <c:pt idx="856">
                  <c:v>778.87302029432817</c:v>
                </c:pt>
                <c:pt idx="857">
                  <c:v>778.94149289900861</c:v>
                </c:pt>
                <c:pt idx="858">
                  <c:v>779.00962554423904</c:v>
                </c:pt>
                <c:pt idx="859">
                  <c:v>779.07741991788316</c:v>
                </c:pt>
                <c:pt idx="860">
                  <c:v>779.14487769942457</c:v>
                </c:pt>
                <c:pt idx="861">
                  <c:v>779.21200056000862</c:v>
                </c:pt>
                <c:pt idx="862">
                  <c:v>779.27879016248335</c:v>
                </c:pt>
                <c:pt idx="863">
                  <c:v>779.34524816144119</c:v>
                </c:pt>
                <c:pt idx="864">
                  <c:v>779.41137620325947</c:v>
                </c:pt>
                <c:pt idx="865">
                  <c:v>779.47717592614151</c:v>
                </c:pt>
                <c:pt idx="866">
                  <c:v>779.54264896015707</c:v>
                </c:pt>
                <c:pt idx="867">
                  <c:v>779.60779692728295</c:v>
                </c:pt>
                <c:pt idx="868">
                  <c:v>779.67262144144263</c:v>
                </c:pt>
                <c:pt idx="869">
                  <c:v>779.73712410854705</c:v>
                </c:pt>
                <c:pt idx="870">
                  <c:v>779.80130652653384</c:v>
                </c:pt>
                <c:pt idx="871">
                  <c:v>779.86517028540686</c:v>
                </c:pt>
                <c:pt idx="872">
                  <c:v>779.92871696727582</c:v>
                </c:pt>
                <c:pt idx="873">
                  <c:v>779.99194814639566</c:v>
                </c:pt>
                <c:pt idx="874">
                  <c:v>780.05486538920513</c:v>
                </c:pt>
                <c:pt idx="875">
                  <c:v>780.11747025436557</c:v>
                </c:pt>
                <c:pt idx="876">
                  <c:v>780.17976429279997</c:v>
                </c:pt>
                <c:pt idx="877">
                  <c:v>780.24174904773133</c:v>
                </c:pt>
                <c:pt idx="878">
                  <c:v>780.30342605472026</c:v>
                </c:pt>
                <c:pt idx="879">
                  <c:v>780.36479684170365</c:v>
                </c:pt>
                <c:pt idx="880">
                  <c:v>780.42586292903263</c:v>
                </c:pt>
                <c:pt idx="881">
                  <c:v>780.48662582950942</c:v>
                </c:pt>
                <c:pt idx="882">
                  <c:v>780.54708704842574</c:v>
                </c:pt>
                <c:pt idx="883">
                  <c:v>780.60724808359964</c:v>
                </c:pt>
                <c:pt idx="884">
                  <c:v>780.66711042541237</c:v>
                </c:pt>
                <c:pt idx="885">
                  <c:v>780.72667555684586</c:v>
                </c:pt>
                <c:pt idx="886">
                  <c:v>780.78594495351922</c:v>
                </c:pt>
                <c:pt idx="887">
                  <c:v>780.84492008372513</c:v>
                </c:pt>
                <c:pt idx="888">
                  <c:v>780.90360240846621</c:v>
                </c:pt>
                <c:pt idx="889">
                  <c:v>780.96199338149177</c:v>
                </c:pt>
                <c:pt idx="890">
                  <c:v>781.02009444933299</c:v>
                </c:pt>
                <c:pt idx="891">
                  <c:v>781.07790705133948</c:v>
                </c:pt>
                <c:pt idx="892">
                  <c:v>781.13543261971427</c:v>
                </c:pt>
                <c:pt idx="893">
                  <c:v>781.19267257954994</c:v>
                </c:pt>
                <c:pt idx="894">
                  <c:v>781.24962834886367</c:v>
                </c:pt>
                <c:pt idx="895">
                  <c:v>781.30630133863224</c:v>
                </c:pt>
                <c:pt idx="896">
                  <c:v>781.36269295282682</c:v>
                </c:pt>
                <c:pt idx="897">
                  <c:v>781.41880458844844</c:v>
                </c:pt>
                <c:pt idx="898">
                  <c:v>781.47463763556186</c:v>
                </c:pt>
                <c:pt idx="899">
                  <c:v>781.53019347733039</c:v>
                </c:pt>
                <c:pt idx="900">
                  <c:v>781.58547349005028</c:v>
                </c:pt>
                <c:pt idx="901">
                  <c:v>781.6404790431842</c:v>
                </c:pt>
                <c:pt idx="902">
                  <c:v>781.6952114993959</c:v>
                </c:pt>
                <c:pt idx="903">
                  <c:v>781.7496722145836</c:v>
                </c:pt>
                <c:pt idx="904">
                  <c:v>781.80386253791357</c:v>
                </c:pt>
                <c:pt idx="905">
                  <c:v>781.85778381185355</c:v>
                </c:pt>
                <c:pt idx="906">
                  <c:v>781.91143737220614</c:v>
                </c:pt>
                <c:pt idx="907">
                  <c:v>781.96482454814179</c:v>
                </c:pt>
                <c:pt idx="908">
                  <c:v>782.01794666223191</c:v>
                </c:pt>
                <c:pt idx="909">
                  <c:v>782.07080503048121</c:v>
                </c:pt>
                <c:pt idx="910">
                  <c:v>782.12340096236062</c:v>
                </c:pt>
                <c:pt idx="911">
                  <c:v>782.17573576083998</c:v>
                </c:pt>
                <c:pt idx="912">
                  <c:v>782.22781072241969</c:v>
                </c:pt>
                <c:pt idx="913">
                  <c:v>782.27962713716329</c:v>
                </c:pt>
                <c:pt idx="914">
                  <c:v>782.33118628872921</c:v>
                </c:pt>
                <c:pt idx="915">
                  <c:v>782.38248945440284</c:v>
                </c:pt>
                <c:pt idx="916">
                  <c:v>782.43353790512765</c:v>
                </c:pt>
                <c:pt idx="917">
                  <c:v>782.48433290553737</c:v>
                </c:pt>
                <c:pt idx="918">
                  <c:v>782.53487571398671</c:v>
                </c:pt>
                <c:pt idx="919">
                  <c:v>782.58516758258293</c:v>
                </c:pt>
                <c:pt idx="920">
                  <c:v>782.63520975721644</c:v>
                </c:pt>
                <c:pt idx="921">
                  <c:v>782.68500347759243</c:v>
                </c:pt>
                <c:pt idx="922">
                  <c:v>782.73454997726049</c:v>
                </c:pt>
                <c:pt idx="923">
                  <c:v>782.78385048364612</c:v>
                </c:pt>
                <c:pt idx="924">
                  <c:v>782.83290621808078</c:v>
                </c:pt>
                <c:pt idx="925">
                  <c:v>782.88171839583197</c:v>
                </c:pt>
                <c:pt idx="926">
                  <c:v>782.93028822613371</c:v>
                </c:pt>
                <c:pt idx="927">
                  <c:v>782.97861691221613</c:v>
                </c:pt>
                <c:pt idx="928">
                  <c:v>783.02670565133553</c:v>
                </c:pt>
                <c:pt idx="929">
                  <c:v>783.07455563480391</c:v>
                </c:pt>
                <c:pt idx="930">
                  <c:v>783.12216804801858</c:v>
                </c:pt>
                <c:pt idx="931">
                  <c:v>783.1695440704915</c:v>
                </c:pt>
                <c:pt idx="932">
                  <c:v>783.2166848758784</c:v>
                </c:pt>
                <c:pt idx="933">
                  <c:v>783.26359163200789</c:v>
                </c:pt>
                <c:pt idx="934">
                  <c:v>783.31026550091065</c:v>
                </c:pt>
                <c:pt idx="935">
                  <c:v>783.35670763884764</c:v>
                </c:pt>
                <c:pt idx="936">
                  <c:v>783.40291919633933</c:v>
                </c:pt>
                <c:pt idx="937">
                  <c:v>783.4489013181942</c:v>
                </c:pt>
                <c:pt idx="938">
                  <c:v>783.49465514353631</c:v>
                </c:pt>
                <c:pt idx="939">
                  <c:v>783.54018180583455</c:v>
                </c:pt>
                <c:pt idx="940">
                  <c:v>783.58548243293012</c:v>
                </c:pt>
                <c:pt idx="941">
                  <c:v>783.63055814706456</c:v>
                </c:pt>
                <c:pt idx="942">
                  <c:v>783.67541006490762</c:v>
                </c:pt>
                <c:pt idx="943">
                  <c:v>783.72003929758489</c:v>
                </c:pt>
                <c:pt idx="944">
                  <c:v>783.76444695070541</c:v>
                </c:pt>
                <c:pt idx="945">
                  <c:v>783.80863412438873</c:v>
                </c:pt>
                <c:pt idx="946">
                  <c:v>783.85260191329292</c:v>
                </c:pt>
                <c:pt idx="947">
                  <c:v>783.89635140664063</c:v>
                </c:pt>
                <c:pt idx="948">
                  <c:v>783.93988368824705</c:v>
                </c:pt>
                <c:pt idx="949">
                  <c:v>783.98319983654596</c:v>
                </c:pt>
                <c:pt idx="950">
                  <c:v>784.0263009246172</c:v>
                </c:pt>
                <c:pt idx="951">
                  <c:v>784.06918802021266</c:v>
                </c:pt>
                <c:pt idx="952">
                  <c:v>784.11186218578302</c:v>
                </c:pt>
                <c:pt idx="953">
                  <c:v>784.15432447850401</c:v>
                </c:pt>
                <c:pt idx="954">
                  <c:v>784.19657595030253</c:v>
                </c:pt>
                <c:pt idx="955">
                  <c:v>784.23861764788285</c:v>
                </c:pt>
                <c:pt idx="956">
                  <c:v>784.28045061275236</c:v>
                </c:pt>
                <c:pt idx="957">
                  <c:v>784.32207588124754</c:v>
                </c:pt>
                <c:pt idx="958">
                  <c:v>784.36349448455962</c:v>
                </c:pt>
                <c:pt idx="959">
                  <c:v>784.40470744875984</c:v>
                </c:pt>
                <c:pt idx="960">
                  <c:v>784.44571579482556</c:v>
                </c:pt>
                <c:pt idx="961">
                  <c:v>784.48652053866454</c:v>
                </c:pt>
                <c:pt idx="962">
                  <c:v>784.52712269114102</c:v>
                </c:pt>
                <c:pt idx="963">
                  <c:v>784.56752325810032</c:v>
                </c:pt>
                <c:pt idx="964">
                  <c:v>784.60772324039397</c:v>
                </c:pt>
                <c:pt idx="965">
                  <c:v>784.64772363390387</c:v>
                </c:pt>
                <c:pt idx="966">
                  <c:v>784.68752542956815</c:v>
                </c:pt>
                <c:pt idx="967">
                  <c:v>784.72712961340471</c:v>
                </c:pt>
                <c:pt idx="968">
                  <c:v>784.76653716653573</c:v>
                </c:pt>
                <c:pt idx="969">
                  <c:v>784.80574906521269</c:v>
                </c:pt>
                <c:pt idx="970">
                  <c:v>784.84476628083985</c:v>
                </c:pt>
                <c:pt idx="971">
                  <c:v>784.88358977999849</c:v>
                </c:pt>
                <c:pt idx="972">
                  <c:v>784.92222052447096</c:v>
                </c:pt>
                <c:pt idx="973">
                  <c:v>784.96065947126453</c:v>
                </c:pt>
                <c:pt idx="974">
                  <c:v>784.99890757263506</c:v>
                </c:pt>
                <c:pt idx="975">
                  <c:v>785.03696577611026</c:v>
                </c:pt>
                <c:pt idx="976">
                  <c:v>785.07483502451385</c:v>
                </c:pt>
                <c:pt idx="977">
                  <c:v>785.11251625598834</c:v>
                </c:pt>
                <c:pt idx="978">
                  <c:v>785.15001040401842</c:v>
                </c:pt>
                <c:pt idx="979">
                  <c:v>785.18731839745419</c:v>
                </c:pt>
                <c:pt idx="980">
                  <c:v>785.22444116053407</c:v>
                </c:pt>
                <c:pt idx="981">
                  <c:v>785.26137961290783</c:v>
                </c:pt>
                <c:pt idx="982">
                  <c:v>785.29813466965913</c:v>
                </c:pt>
                <c:pt idx="983">
                  <c:v>785.33470724132837</c:v>
                </c:pt>
                <c:pt idx="984">
                  <c:v>785.3710982339353</c:v>
                </c:pt>
                <c:pt idx="985">
                  <c:v>785.40730854900141</c:v>
                </c:pt>
                <c:pt idx="986">
                  <c:v>785.44333908357191</c:v>
                </c:pt>
                <c:pt idx="987">
                  <c:v>785.47919073023866</c:v>
                </c:pt>
                <c:pt idx="988">
                  <c:v>785.51486437716176</c:v>
                </c:pt>
                <c:pt idx="989">
                  <c:v>785.55036090809153</c:v>
                </c:pt>
                <c:pt idx="990">
                  <c:v>785.58568120239079</c:v>
                </c:pt>
                <c:pt idx="991">
                  <c:v>785.62082613505618</c:v>
                </c:pt>
                <c:pt idx="992">
                  <c:v>785.65579657674039</c:v>
                </c:pt>
                <c:pt idx="993">
                  <c:v>785.69059339377304</c:v>
                </c:pt>
                <c:pt idx="994">
                  <c:v>785.72521744818278</c:v>
                </c:pt>
                <c:pt idx="995">
                  <c:v>785.75966959771836</c:v>
                </c:pt>
                <c:pt idx="996">
                  <c:v>785.79395069586963</c:v>
                </c:pt>
                <c:pt idx="997">
                  <c:v>785.82806159188942</c:v>
                </c:pt>
                <c:pt idx="998">
                  <c:v>785.86200313081349</c:v>
                </c:pt>
                <c:pt idx="999">
                  <c:v>785.89577615348276</c:v>
                </c:pt>
                <c:pt idx="1000">
                  <c:v>785.92938149656288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09-5F44-ACFC-5056402F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Position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(cm/s)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Velocity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Prediction!$C$2:$C$1002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4.2399999999999904</c:v>
                </c:pt>
                <c:pt idx="425">
                  <c:v>4.2499999999999902</c:v>
                </c:pt>
                <c:pt idx="426">
                  <c:v>4.25999999999999</c:v>
                </c:pt>
                <c:pt idx="427">
                  <c:v>4.2699999999999898</c:v>
                </c:pt>
                <c:pt idx="428">
                  <c:v>4.2799999999999896</c:v>
                </c:pt>
                <c:pt idx="429">
                  <c:v>4.2899999999999903</c:v>
                </c:pt>
                <c:pt idx="430">
                  <c:v>4.2999999999999901</c:v>
                </c:pt>
                <c:pt idx="431">
                  <c:v>4.3099999999999898</c:v>
                </c:pt>
                <c:pt idx="432">
                  <c:v>4.3199999999999896</c:v>
                </c:pt>
                <c:pt idx="433">
                  <c:v>4.3299999999999903</c:v>
                </c:pt>
                <c:pt idx="434">
                  <c:v>4.3399999999999901</c:v>
                </c:pt>
                <c:pt idx="435">
                  <c:v>4.3499999999999899</c:v>
                </c:pt>
                <c:pt idx="436">
                  <c:v>4.3599999999999897</c:v>
                </c:pt>
                <c:pt idx="437">
                  <c:v>4.3699999999999903</c:v>
                </c:pt>
                <c:pt idx="438">
                  <c:v>4.3799999999999901</c:v>
                </c:pt>
                <c:pt idx="439">
                  <c:v>4.3899999999999899</c:v>
                </c:pt>
                <c:pt idx="440">
                  <c:v>4.3999999999999897</c:v>
                </c:pt>
                <c:pt idx="441">
                  <c:v>4.4099999999999904</c:v>
                </c:pt>
                <c:pt idx="442">
                  <c:v>4.4199999999999902</c:v>
                </c:pt>
                <c:pt idx="443">
                  <c:v>4.4299999999999899</c:v>
                </c:pt>
                <c:pt idx="444">
                  <c:v>4.4399999999999897</c:v>
                </c:pt>
                <c:pt idx="445">
                  <c:v>4.4499999999999904</c:v>
                </c:pt>
                <c:pt idx="446">
                  <c:v>4.4599999999999902</c:v>
                </c:pt>
                <c:pt idx="447">
                  <c:v>4.46999999999999</c:v>
                </c:pt>
                <c:pt idx="448">
                  <c:v>4.4799999999999898</c:v>
                </c:pt>
                <c:pt idx="449">
                  <c:v>4.4899999999999904</c:v>
                </c:pt>
                <c:pt idx="450">
                  <c:v>4.4999999999999902</c:v>
                </c:pt>
                <c:pt idx="451">
                  <c:v>4.50999999999999</c:v>
                </c:pt>
                <c:pt idx="452">
                  <c:v>4.5199999999999898</c:v>
                </c:pt>
                <c:pt idx="453">
                  <c:v>4.5299999999999896</c:v>
                </c:pt>
                <c:pt idx="454">
                  <c:v>4.5399999999999903</c:v>
                </c:pt>
                <c:pt idx="455">
                  <c:v>4.5499999999999901</c:v>
                </c:pt>
                <c:pt idx="456">
                  <c:v>4.5599999999999898</c:v>
                </c:pt>
                <c:pt idx="457">
                  <c:v>4.5699999999999896</c:v>
                </c:pt>
                <c:pt idx="458">
                  <c:v>4.5799999999999903</c:v>
                </c:pt>
                <c:pt idx="459">
                  <c:v>4.5899999999999901</c:v>
                </c:pt>
                <c:pt idx="460">
                  <c:v>4.5999999999999899</c:v>
                </c:pt>
                <c:pt idx="461">
                  <c:v>4.6099999999999897</c:v>
                </c:pt>
                <c:pt idx="462">
                  <c:v>4.6199999999999903</c:v>
                </c:pt>
                <c:pt idx="463">
                  <c:v>4.6299999999999901</c:v>
                </c:pt>
                <c:pt idx="464">
                  <c:v>4.6399999999999899</c:v>
                </c:pt>
                <c:pt idx="465">
                  <c:v>4.6499999999999897</c:v>
                </c:pt>
                <c:pt idx="466">
                  <c:v>4.6599999999999904</c:v>
                </c:pt>
                <c:pt idx="467">
                  <c:v>4.6699999999999902</c:v>
                </c:pt>
                <c:pt idx="468">
                  <c:v>4.6799999999999899</c:v>
                </c:pt>
                <c:pt idx="469">
                  <c:v>4.6899999999999897</c:v>
                </c:pt>
                <c:pt idx="470">
                  <c:v>4.6999999999999904</c:v>
                </c:pt>
                <c:pt idx="471">
                  <c:v>4.7099999999999804</c:v>
                </c:pt>
                <c:pt idx="472">
                  <c:v>4.7199999999999802</c:v>
                </c:pt>
                <c:pt idx="473">
                  <c:v>4.72999999999998</c:v>
                </c:pt>
                <c:pt idx="474">
                  <c:v>4.7399999999999798</c:v>
                </c:pt>
                <c:pt idx="475">
                  <c:v>4.7499999999999796</c:v>
                </c:pt>
                <c:pt idx="476">
                  <c:v>4.7599999999999802</c:v>
                </c:pt>
                <c:pt idx="477">
                  <c:v>4.76999999999998</c:v>
                </c:pt>
                <c:pt idx="478">
                  <c:v>4.7799999999999798</c:v>
                </c:pt>
                <c:pt idx="479">
                  <c:v>4.7899999999999796</c:v>
                </c:pt>
                <c:pt idx="480">
                  <c:v>4.7999999999999803</c:v>
                </c:pt>
                <c:pt idx="481">
                  <c:v>4.8099999999999801</c:v>
                </c:pt>
                <c:pt idx="482">
                  <c:v>4.8199999999999799</c:v>
                </c:pt>
                <c:pt idx="483">
                  <c:v>4.8299999999999796</c:v>
                </c:pt>
                <c:pt idx="484">
                  <c:v>4.8399999999999803</c:v>
                </c:pt>
                <c:pt idx="485">
                  <c:v>4.8499999999999801</c:v>
                </c:pt>
                <c:pt idx="486">
                  <c:v>4.8599999999999799</c:v>
                </c:pt>
                <c:pt idx="487">
                  <c:v>4.8699999999999797</c:v>
                </c:pt>
                <c:pt idx="488">
                  <c:v>4.8799999999999804</c:v>
                </c:pt>
                <c:pt idx="489">
                  <c:v>4.8899999999999801</c:v>
                </c:pt>
                <c:pt idx="490">
                  <c:v>4.8999999999999799</c:v>
                </c:pt>
                <c:pt idx="491">
                  <c:v>4.9099999999999797</c:v>
                </c:pt>
                <c:pt idx="492">
                  <c:v>4.9199999999999804</c:v>
                </c:pt>
                <c:pt idx="493">
                  <c:v>4.9299999999999802</c:v>
                </c:pt>
                <c:pt idx="494">
                  <c:v>4.93999999999998</c:v>
                </c:pt>
                <c:pt idx="495">
                  <c:v>4.9499999999999797</c:v>
                </c:pt>
                <c:pt idx="496">
                  <c:v>4.9599999999999804</c:v>
                </c:pt>
                <c:pt idx="497">
                  <c:v>4.9699999999999802</c:v>
                </c:pt>
                <c:pt idx="498">
                  <c:v>4.97999999999998</c:v>
                </c:pt>
                <c:pt idx="499">
                  <c:v>4.9899999999999798</c:v>
                </c:pt>
                <c:pt idx="500">
                  <c:v>4.9999999999999796</c:v>
                </c:pt>
                <c:pt idx="501">
                  <c:v>5.0099999999999802</c:v>
                </c:pt>
                <c:pt idx="502">
                  <c:v>5.01999999999998</c:v>
                </c:pt>
                <c:pt idx="503">
                  <c:v>5.0299999999999798</c:v>
                </c:pt>
                <c:pt idx="504">
                  <c:v>5.0399999999999796</c:v>
                </c:pt>
                <c:pt idx="505">
                  <c:v>5.0499999999999803</c:v>
                </c:pt>
                <c:pt idx="506">
                  <c:v>5.0599999999999801</c:v>
                </c:pt>
                <c:pt idx="507">
                  <c:v>5.0699999999999799</c:v>
                </c:pt>
                <c:pt idx="508">
                  <c:v>5.0799999999999796</c:v>
                </c:pt>
                <c:pt idx="509">
                  <c:v>5.0899999999999803</c:v>
                </c:pt>
                <c:pt idx="510">
                  <c:v>5.0999999999999801</c:v>
                </c:pt>
                <c:pt idx="511">
                  <c:v>5.1099999999999799</c:v>
                </c:pt>
                <c:pt idx="512">
                  <c:v>5.1199999999999797</c:v>
                </c:pt>
                <c:pt idx="513">
                  <c:v>5.1299999999999804</c:v>
                </c:pt>
                <c:pt idx="514">
                  <c:v>5.1399999999999801</c:v>
                </c:pt>
                <c:pt idx="515">
                  <c:v>5.1499999999999799</c:v>
                </c:pt>
                <c:pt idx="516">
                  <c:v>5.1599999999999797</c:v>
                </c:pt>
                <c:pt idx="517">
                  <c:v>5.1699999999999697</c:v>
                </c:pt>
                <c:pt idx="518">
                  <c:v>5.1799999999999704</c:v>
                </c:pt>
                <c:pt idx="519">
                  <c:v>5.1899999999999702</c:v>
                </c:pt>
                <c:pt idx="520">
                  <c:v>5.19999999999997</c:v>
                </c:pt>
                <c:pt idx="521">
                  <c:v>5.2099999999999698</c:v>
                </c:pt>
                <c:pt idx="522">
                  <c:v>5.2199999999999704</c:v>
                </c:pt>
                <c:pt idx="523">
                  <c:v>5.2299999999999702</c:v>
                </c:pt>
                <c:pt idx="524">
                  <c:v>5.23999999999997</c:v>
                </c:pt>
                <c:pt idx="525">
                  <c:v>5.2499999999999698</c:v>
                </c:pt>
                <c:pt idx="526">
                  <c:v>5.2599999999999696</c:v>
                </c:pt>
                <c:pt idx="527">
                  <c:v>5.2699999999999703</c:v>
                </c:pt>
                <c:pt idx="528">
                  <c:v>5.2799999999999701</c:v>
                </c:pt>
                <c:pt idx="529">
                  <c:v>5.2899999999999698</c:v>
                </c:pt>
                <c:pt idx="530">
                  <c:v>5.2999999999999696</c:v>
                </c:pt>
                <c:pt idx="531">
                  <c:v>5.3099999999999703</c:v>
                </c:pt>
                <c:pt idx="532">
                  <c:v>5.3199999999999701</c:v>
                </c:pt>
                <c:pt idx="533">
                  <c:v>5.3299999999999699</c:v>
                </c:pt>
                <c:pt idx="534">
                  <c:v>5.3399999999999697</c:v>
                </c:pt>
                <c:pt idx="535">
                  <c:v>5.3499999999999703</c:v>
                </c:pt>
                <c:pt idx="536">
                  <c:v>5.3599999999999701</c:v>
                </c:pt>
                <c:pt idx="537">
                  <c:v>5.3699999999999699</c:v>
                </c:pt>
                <c:pt idx="538">
                  <c:v>5.3799999999999697</c:v>
                </c:pt>
                <c:pt idx="539">
                  <c:v>5.3899999999999704</c:v>
                </c:pt>
                <c:pt idx="540">
                  <c:v>5.3999999999999702</c:v>
                </c:pt>
                <c:pt idx="541">
                  <c:v>5.4099999999999699</c:v>
                </c:pt>
                <c:pt idx="542">
                  <c:v>5.4199999999999697</c:v>
                </c:pt>
                <c:pt idx="543">
                  <c:v>5.4299999999999704</c:v>
                </c:pt>
                <c:pt idx="544">
                  <c:v>5.4399999999999702</c:v>
                </c:pt>
                <c:pt idx="545">
                  <c:v>5.44999999999997</c:v>
                </c:pt>
                <c:pt idx="546">
                  <c:v>5.4599999999999698</c:v>
                </c:pt>
                <c:pt idx="547">
                  <c:v>5.4699999999999704</c:v>
                </c:pt>
                <c:pt idx="548">
                  <c:v>5.4799999999999702</c:v>
                </c:pt>
                <c:pt idx="549">
                  <c:v>5.48999999999997</c:v>
                </c:pt>
                <c:pt idx="550">
                  <c:v>5.4999999999999698</c:v>
                </c:pt>
                <c:pt idx="551">
                  <c:v>5.5099999999999696</c:v>
                </c:pt>
                <c:pt idx="552">
                  <c:v>5.5199999999999703</c:v>
                </c:pt>
                <c:pt idx="553">
                  <c:v>5.5299999999999701</c:v>
                </c:pt>
                <c:pt idx="554">
                  <c:v>5.5399999999999698</c:v>
                </c:pt>
                <c:pt idx="555">
                  <c:v>5.5499999999999696</c:v>
                </c:pt>
                <c:pt idx="556">
                  <c:v>5.5599999999999703</c:v>
                </c:pt>
                <c:pt idx="557">
                  <c:v>5.5699999999999701</c:v>
                </c:pt>
                <c:pt idx="558">
                  <c:v>5.5799999999999699</c:v>
                </c:pt>
                <c:pt idx="559">
                  <c:v>5.5899999999999697</c:v>
                </c:pt>
                <c:pt idx="560">
                  <c:v>5.5999999999999703</c:v>
                </c:pt>
                <c:pt idx="561">
                  <c:v>5.6099999999999701</c:v>
                </c:pt>
                <c:pt idx="562">
                  <c:v>5.6199999999999699</c:v>
                </c:pt>
                <c:pt idx="563">
                  <c:v>5.6299999999999697</c:v>
                </c:pt>
                <c:pt idx="564">
                  <c:v>5.6399999999999597</c:v>
                </c:pt>
                <c:pt idx="565">
                  <c:v>5.6499999999999604</c:v>
                </c:pt>
                <c:pt idx="566">
                  <c:v>5.6599999999999602</c:v>
                </c:pt>
                <c:pt idx="567">
                  <c:v>5.66999999999996</c:v>
                </c:pt>
                <c:pt idx="568">
                  <c:v>5.6799999999999597</c:v>
                </c:pt>
                <c:pt idx="569">
                  <c:v>5.6899999999999604</c:v>
                </c:pt>
                <c:pt idx="570">
                  <c:v>5.6999999999999602</c:v>
                </c:pt>
                <c:pt idx="571">
                  <c:v>5.70999999999996</c:v>
                </c:pt>
                <c:pt idx="572">
                  <c:v>5.7199999999999598</c:v>
                </c:pt>
                <c:pt idx="573">
                  <c:v>5.7299999999999596</c:v>
                </c:pt>
                <c:pt idx="574">
                  <c:v>5.7399999999999602</c:v>
                </c:pt>
                <c:pt idx="575">
                  <c:v>5.74999999999996</c:v>
                </c:pt>
                <c:pt idx="576">
                  <c:v>5.7599999999999598</c:v>
                </c:pt>
                <c:pt idx="577">
                  <c:v>5.7699999999999596</c:v>
                </c:pt>
                <c:pt idx="578">
                  <c:v>5.7799999999999603</c:v>
                </c:pt>
                <c:pt idx="579">
                  <c:v>5.7899999999999601</c:v>
                </c:pt>
                <c:pt idx="580">
                  <c:v>5.7999999999999599</c:v>
                </c:pt>
                <c:pt idx="581">
                  <c:v>5.8099999999999596</c:v>
                </c:pt>
                <c:pt idx="582">
                  <c:v>5.8199999999999603</c:v>
                </c:pt>
                <c:pt idx="583">
                  <c:v>5.8299999999999601</c:v>
                </c:pt>
                <c:pt idx="584">
                  <c:v>5.8399999999999599</c:v>
                </c:pt>
                <c:pt idx="585">
                  <c:v>5.8499999999999597</c:v>
                </c:pt>
                <c:pt idx="586">
                  <c:v>5.8599999999999604</c:v>
                </c:pt>
                <c:pt idx="587">
                  <c:v>5.8699999999999601</c:v>
                </c:pt>
                <c:pt idx="588">
                  <c:v>5.8799999999999599</c:v>
                </c:pt>
                <c:pt idx="589">
                  <c:v>5.8899999999999597</c:v>
                </c:pt>
                <c:pt idx="590">
                  <c:v>5.8999999999999604</c:v>
                </c:pt>
                <c:pt idx="591">
                  <c:v>5.9099999999999602</c:v>
                </c:pt>
                <c:pt idx="592">
                  <c:v>5.91999999999996</c:v>
                </c:pt>
                <c:pt idx="593">
                  <c:v>5.9299999999999597</c:v>
                </c:pt>
                <c:pt idx="594">
                  <c:v>5.9399999999999604</c:v>
                </c:pt>
                <c:pt idx="595">
                  <c:v>5.9499999999999602</c:v>
                </c:pt>
                <c:pt idx="596">
                  <c:v>5.95999999999996</c:v>
                </c:pt>
                <c:pt idx="597">
                  <c:v>5.9699999999999598</c:v>
                </c:pt>
                <c:pt idx="598">
                  <c:v>5.9799999999999596</c:v>
                </c:pt>
                <c:pt idx="599">
                  <c:v>5.9899999999999602</c:v>
                </c:pt>
                <c:pt idx="600">
                  <c:v>5.99999999999996</c:v>
                </c:pt>
                <c:pt idx="601">
                  <c:v>6.0099999999999598</c:v>
                </c:pt>
                <c:pt idx="602">
                  <c:v>6.0199999999999596</c:v>
                </c:pt>
                <c:pt idx="603">
                  <c:v>6.0299999999999603</c:v>
                </c:pt>
                <c:pt idx="604">
                  <c:v>6.0399999999999601</c:v>
                </c:pt>
                <c:pt idx="605">
                  <c:v>6.0499999999999599</c:v>
                </c:pt>
                <c:pt idx="606">
                  <c:v>6.0599999999999596</c:v>
                </c:pt>
                <c:pt idx="607">
                  <c:v>6.0699999999999603</c:v>
                </c:pt>
                <c:pt idx="608">
                  <c:v>6.0799999999999601</c:v>
                </c:pt>
                <c:pt idx="609">
                  <c:v>6.0899999999999599</c:v>
                </c:pt>
                <c:pt idx="610">
                  <c:v>6.0999999999999597</c:v>
                </c:pt>
                <c:pt idx="611">
                  <c:v>6.1099999999999497</c:v>
                </c:pt>
                <c:pt idx="612">
                  <c:v>6.1199999999999504</c:v>
                </c:pt>
                <c:pt idx="613">
                  <c:v>6.1299999999999502</c:v>
                </c:pt>
                <c:pt idx="614">
                  <c:v>6.1399999999999499</c:v>
                </c:pt>
                <c:pt idx="615">
                  <c:v>6.1499999999999497</c:v>
                </c:pt>
                <c:pt idx="616">
                  <c:v>6.1599999999999504</c:v>
                </c:pt>
                <c:pt idx="617">
                  <c:v>6.1699999999999502</c:v>
                </c:pt>
                <c:pt idx="618">
                  <c:v>6.17999999999995</c:v>
                </c:pt>
                <c:pt idx="619">
                  <c:v>6.1899999999999498</c:v>
                </c:pt>
                <c:pt idx="620">
                  <c:v>6.1999999999999504</c:v>
                </c:pt>
                <c:pt idx="621">
                  <c:v>6.2099999999999502</c:v>
                </c:pt>
                <c:pt idx="622">
                  <c:v>6.21999999999995</c:v>
                </c:pt>
                <c:pt idx="623">
                  <c:v>6.2299999999999498</c:v>
                </c:pt>
                <c:pt idx="624">
                  <c:v>6.2399999999999496</c:v>
                </c:pt>
                <c:pt idx="625">
                  <c:v>6.2499999999999503</c:v>
                </c:pt>
                <c:pt idx="626">
                  <c:v>6.25999999999995</c:v>
                </c:pt>
                <c:pt idx="627">
                  <c:v>6.2699999999999498</c:v>
                </c:pt>
                <c:pt idx="628">
                  <c:v>6.2799999999999496</c:v>
                </c:pt>
                <c:pt idx="629">
                  <c:v>6.2899999999999503</c:v>
                </c:pt>
                <c:pt idx="630">
                  <c:v>6.2999999999999501</c:v>
                </c:pt>
                <c:pt idx="631">
                  <c:v>6.3099999999999499</c:v>
                </c:pt>
                <c:pt idx="632">
                  <c:v>6.3199999999999497</c:v>
                </c:pt>
                <c:pt idx="633">
                  <c:v>6.3299999999999503</c:v>
                </c:pt>
                <c:pt idx="634">
                  <c:v>6.3399999999999501</c:v>
                </c:pt>
                <c:pt idx="635">
                  <c:v>6.3499999999999499</c:v>
                </c:pt>
                <c:pt idx="636">
                  <c:v>6.3599999999999497</c:v>
                </c:pt>
                <c:pt idx="637">
                  <c:v>6.3699999999999504</c:v>
                </c:pt>
                <c:pt idx="638">
                  <c:v>6.3799999999999502</c:v>
                </c:pt>
                <c:pt idx="639">
                  <c:v>6.3899999999999499</c:v>
                </c:pt>
                <c:pt idx="640">
                  <c:v>6.3999999999999497</c:v>
                </c:pt>
                <c:pt idx="641">
                  <c:v>6.4099999999999504</c:v>
                </c:pt>
                <c:pt idx="642">
                  <c:v>6.4199999999999502</c:v>
                </c:pt>
                <c:pt idx="643">
                  <c:v>6.42999999999995</c:v>
                </c:pt>
                <c:pt idx="644">
                  <c:v>6.4399999999999498</c:v>
                </c:pt>
                <c:pt idx="645">
                  <c:v>6.4499999999999504</c:v>
                </c:pt>
                <c:pt idx="646">
                  <c:v>6.4599999999999502</c:v>
                </c:pt>
                <c:pt idx="647">
                  <c:v>6.46999999999995</c:v>
                </c:pt>
                <c:pt idx="648">
                  <c:v>6.4799999999999498</c:v>
                </c:pt>
                <c:pt idx="649">
                  <c:v>6.4899999999999496</c:v>
                </c:pt>
                <c:pt idx="650">
                  <c:v>6.4999999999999503</c:v>
                </c:pt>
                <c:pt idx="651">
                  <c:v>6.50999999999995</c:v>
                </c:pt>
                <c:pt idx="652">
                  <c:v>6.5199999999999498</c:v>
                </c:pt>
                <c:pt idx="653">
                  <c:v>6.5299999999999496</c:v>
                </c:pt>
                <c:pt idx="654">
                  <c:v>6.5399999999999503</c:v>
                </c:pt>
                <c:pt idx="655">
                  <c:v>6.5499999999999501</c:v>
                </c:pt>
                <c:pt idx="656">
                  <c:v>6.5599999999999499</c:v>
                </c:pt>
                <c:pt idx="657">
                  <c:v>6.5699999999999497</c:v>
                </c:pt>
                <c:pt idx="658">
                  <c:v>6.5799999999999397</c:v>
                </c:pt>
                <c:pt idx="659">
                  <c:v>6.5899999999999403</c:v>
                </c:pt>
                <c:pt idx="660">
                  <c:v>6.5999999999999401</c:v>
                </c:pt>
                <c:pt idx="661">
                  <c:v>6.6099999999999399</c:v>
                </c:pt>
                <c:pt idx="662">
                  <c:v>6.6199999999999397</c:v>
                </c:pt>
                <c:pt idx="663">
                  <c:v>6.6299999999999404</c:v>
                </c:pt>
                <c:pt idx="664">
                  <c:v>6.6399999999999402</c:v>
                </c:pt>
                <c:pt idx="665">
                  <c:v>6.64999999999994</c:v>
                </c:pt>
                <c:pt idx="666">
                  <c:v>6.6599999999999397</c:v>
                </c:pt>
                <c:pt idx="667">
                  <c:v>6.6699999999999404</c:v>
                </c:pt>
                <c:pt idx="668">
                  <c:v>6.6799999999999402</c:v>
                </c:pt>
                <c:pt idx="669">
                  <c:v>6.68999999999994</c:v>
                </c:pt>
                <c:pt idx="670">
                  <c:v>6.6999999999999398</c:v>
                </c:pt>
                <c:pt idx="671">
                  <c:v>6.7099999999999396</c:v>
                </c:pt>
                <c:pt idx="672">
                  <c:v>6.7199999999999402</c:v>
                </c:pt>
                <c:pt idx="673">
                  <c:v>6.72999999999994</c:v>
                </c:pt>
                <c:pt idx="674">
                  <c:v>6.7399999999999398</c:v>
                </c:pt>
                <c:pt idx="675">
                  <c:v>6.7499999999999396</c:v>
                </c:pt>
                <c:pt idx="676">
                  <c:v>6.7599999999999403</c:v>
                </c:pt>
                <c:pt idx="677">
                  <c:v>6.7699999999999401</c:v>
                </c:pt>
                <c:pt idx="678">
                  <c:v>6.7799999999999399</c:v>
                </c:pt>
                <c:pt idx="679">
                  <c:v>6.7899999999999396</c:v>
                </c:pt>
                <c:pt idx="680">
                  <c:v>6.7999999999999403</c:v>
                </c:pt>
                <c:pt idx="681">
                  <c:v>6.8099999999999401</c:v>
                </c:pt>
                <c:pt idx="682">
                  <c:v>6.8199999999999399</c:v>
                </c:pt>
                <c:pt idx="683">
                  <c:v>6.8299999999999397</c:v>
                </c:pt>
                <c:pt idx="684">
                  <c:v>6.8399999999999403</c:v>
                </c:pt>
                <c:pt idx="685">
                  <c:v>6.8499999999999401</c:v>
                </c:pt>
                <c:pt idx="686">
                  <c:v>6.8599999999999399</c:v>
                </c:pt>
                <c:pt idx="687">
                  <c:v>6.8699999999999397</c:v>
                </c:pt>
                <c:pt idx="688">
                  <c:v>6.8799999999999404</c:v>
                </c:pt>
                <c:pt idx="689">
                  <c:v>6.8899999999999402</c:v>
                </c:pt>
                <c:pt idx="690">
                  <c:v>6.89999999999994</c:v>
                </c:pt>
                <c:pt idx="691">
                  <c:v>6.9099999999999397</c:v>
                </c:pt>
                <c:pt idx="692">
                  <c:v>6.9199999999999404</c:v>
                </c:pt>
                <c:pt idx="693">
                  <c:v>6.9299999999999402</c:v>
                </c:pt>
                <c:pt idx="694">
                  <c:v>6.93999999999994</c:v>
                </c:pt>
                <c:pt idx="695">
                  <c:v>6.9499999999999398</c:v>
                </c:pt>
                <c:pt idx="696">
                  <c:v>6.9599999999999396</c:v>
                </c:pt>
                <c:pt idx="697">
                  <c:v>6.9699999999999402</c:v>
                </c:pt>
                <c:pt idx="698">
                  <c:v>6.97999999999994</c:v>
                </c:pt>
                <c:pt idx="699">
                  <c:v>6.9899999999999398</c:v>
                </c:pt>
                <c:pt idx="700">
                  <c:v>6.9999999999999396</c:v>
                </c:pt>
                <c:pt idx="701">
                  <c:v>7.0099999999999403</c:v>
                </c:pt>
                <c:pt idx="702">
                  <c:v>7.0199999999999401</c:v>
                </c:pt>
                <c:pt idx="703">
                  <c:v>7.0299999999999399</c:v>
                </c:pt>
                <c:pt idx="704">
                  <c:v>7.0399999999999299</c:v>
                </c:pt>
                <c:pt idx="705">
                  <c:v>7.0499999999999297</c:v>
                </c:pt>
                <c:pt idx="706">
                  <c:v>7.0599999999999303</c:v>
                </c:pt>
                <c:pt idx="707">
                  <c:v>7.0699999999999301</c:v>
                </c:pt>
                <c:pt idx="708">
                  <c:v>7.0799999999999299</c:v>
                </c:pt>
                <c:pt idx="709">
                  <c:v>7.0899999999999297</c:v>
                </c:pt>
                <c:pt idx="710">
                  <c:v>7.0999999999999304</c:v>
                </c:pt>
                <c:pt idx="711">
                  <c:v>7.1099999999999302</c:v>
                </c:pt>
                <c:pt idx="712">
                  <c:v>7.1199999999999299</c:v>
                </c:pt>
                <c:pt idx="713">
                  <c:v>7.1299999999999297</c:v>
                </c:pt>
                <c:pt idx="714">
                  <c:v>7.1399999999999304</c:v>
                </c:pt>
                <c:pt idx="715">
                  <c:v>7.1499999999999302</c:v>
                </c:pt>
                <c:pt idx="716">
                  <c:v>7.15999999999993</c:v>
                </c:pt>
                <c:pt idx="717">
                  <c:v>7.1699999999999298</c:v>
                </c:pt>
                <c:pt idx="718">
                  <c:v>7.1799999999999304</c:v>
                </c:pt>
                <c:pt idx="719">
                  <c:v>7.1899999999999302</c:v>
                </c:pt>
                <c:pt idx="720">
                  <c:v>7.19999999999993</c:v>
                </c:pt>
                <c:pt idx="721">
                  <c:v>7.2099999999999298</c:v>
                </c:pt>
                <c:pt idx="722">
                  <c:v>7.2199999999999296</c:v>
                </c:pt>
                <c:pt idx="723">
                  <c:v>7.2299999999999303</c:v>
                </c:pt>
                <c:pt idx="724">
                  <c:v>7.23999999999993</c:v>
                </c:pt>
                <c:pt idx="725">
                  <c:v>7.2499999999999298</c:v>
                </c:pt>
                <c:pt idx="726">
                  <c:v>7.2599999999999296</c:v>
                </c:pt>
                <c:pt idx="727">
                  <c:v>7.2699999999999303</c:v>
                </c:pt>
                <c:pt idx="728">
                  <c:v>7.2799999999999301</c:v>
                </c:pt>
                <c:pt idx="729">
                  <c:v>7.2899999999999299</c:v>
                </c:pt>
                <c:pt idx="730">
                  <c:v>7.2999999999999297</c:v>
                </c:pt>
                <c:pt idx="731">
                  <c:v>7.3099999999999303</c:v>
                </c:pt>
                <c:pt idx="732">
                  <c:v>7.3199999999999301</c:v>
                </c:pt>
                <c:pt idx="733">
                  <c:v>7.3299999999999299</c:v>
                </c:pt>
                <c:pt idx="734">
                  <c:v>7.3399999999999297</c:v>
                </c:pt>
                <c:pt idx="735">
                  <c:v>7.3499999999999304</c:v>
                </c:pt>
                <c:pt idx="736">
                  <c:v>7.3599999999999302</c:v>
                </c:pt>
                <c:pt idx="737">
                  <c:v>7.3699999999999299</c:v>
                </c:pt>
                <c:pt idx="738">
                  <c:v>7.3799999999999297</c:v>
                </c:pt>
                <c:pt idx="739">
                  <c:v>7.3899999999999304</c:v>
                </c:pt>
                <c:pt idx="740">
                  <c:v>7.3999999999999302</c:v>
                </c:pt>
                <c:pt idx="741">
                  <c:v>7.40999999999993</c:v>
                </c:pt>
                <c:pt idx="742">
                  <c:v>7.4199999999999298</c:v>
                </c:pt>
                <c:pt idx="743">
                  <c:v>7.4299999999999304</c:v>
                </c:pt>
                <c:pt idx="744">
                  <c:v>7.4399999999999302</c:v>
                </c:pt>
                <c:pt idx="745">
                  <c:v>7.44999999999993</c:v>
                </c:pt>
                <c:pt idx="746">
                  <c:v>7.4599999999999298</c:v>
                </c:pt>
                <c:pt idx="747">
                  <c:v>7.4699999999999296</c:v>
                </c:pt>
                <c:pt idx="748">
                  <c:v>7.4799999999999303</c:v>
                </c:pt>
                <c:pt idx="749">
                  <c:v>7.48999999999993</c:v>
                </c:pt>
                <c:pt idx="750">
                  <c:v>7.4999999999999298</c:v>
                </c:pt>
                <c:pt idx="751">
                  <c:v>7.5099999999999199</c:v>
                </c:pt>
                <c:pt idx="752">
                  <c:v>7.5199999999999196</c:v>
                </c:pt>
                <c:pt idx="753">
                  <c:v>7.5299999999999203</c:v>
                </c:pt>
                <c:pt idx="754">
                  <c:v>7.5399999999999201</c:v>
                </c:pt>
                <c:pt idx="755">
                  <c:v>7.5499999999999199</c:v>
                </c:pt>
                <c:pt idx="756">
                  <c:v>7.5599999999999197</c:v>
                </c:pt>
                <c:pt idx="757">
                  <c:v>7.5699999999999203</c:v>
                </c:pt>
                <c:pt idx="758">
                  <c:v>7.5799999999999201</c:v>
                </c:pt>
                <c:pt idx="759">
                  <c:v>7.5899999999999199</c:v>
                </c:pt>
                <c:pt idx="760">
                  <c:v>7.5999999999999197</c:v>
                </c:pt>
                <c:pt idx="761">
                  <c:v>7.6099999999999204</c:v>
                </c:pt>
                <c:pt idx="762">
                  <c:v>7.6199999999999202</c:v>
                </c:pt>
                <c:pt idx="763">
                  <c:v>7.62999999999992</c:v>
                </c:pt>
                <c:pt idx="764">
                  <c:v>7.6399999999999197</c:v>
                </c:pt>
                <c:pt idx="765">
                  <c:v>7.6499999999999204</c:v>
                </c:pt>
                <c:pt idx="766">
                  <c:v>7.6599999999999202</c:v>
                </c:pt>
                <c:pt idx="767">
                  <c:v>7.66999999999992</c:v>
                </c:pt>
                <c:pt idx="768">
                  <c:v>7.6799999999999198</c:v>
                </c:pt>
                <c:pt idx="769">
                  <c:v>7.6899999999999196</c:v>
                </c:pt>
                <c:pt idx="770">
                  <c:v>7.6999999999999202</c:v>
                </c:pt>
                <c:pt idx="771">
                  <c:v>7.70999999999992</c:v>
                </c:pt>
                <c:pt idx="772">
                  <c:v>7.7199999999999198</c:v>
                </c:pt>
                <c:pt idx="773">
                  <c:v>7.7299999999999196</c:v>
                </c:pt>
                <c:pt idx="774">
                  <c:v>7.7399999999999203</c:v>
                </c:pt>
                <c:pt idx="775">
                  <c:v>7.7499999999999201</c:v>
                </c:pt>
                <c:pt idx="776">
                  <c:v>7.7599999999999199</c:v>
                </c:pt>
                <c:pt idx="777">
                  <c:v>7.7699999999999196</c:v>
                </c:pt>
                <c:pt idx="778">
                  <c:v>7.7799999999999203</c:v>
                </c:pt>
                <c:pt idx="779">
                  <c:v>7.7899999999999201</c:v>
                </c:pt>
                <c:pt idx="780">
                  <c:v>7.7999999999999199</c:v>
                </c:pt>
                <c:pt idx="781">
                  <c:v>7.8099999999999197</c:v>
                </c:pt>
                <c:pt idx="782">
                  <c:v>7.8199999999999203</c:v>
                </c:pt>
                <c:pt idx="783">
                  <c:v>7.8299999999999201</c:v>
                </c:pt>
                <c:pt idx="784">
                  <c:v>7.8399999999999199</c:v>
                </c:pt>
                <c:pt idx="785">
                  <c:v>7.8499999999999197</c:v>
                </c:pt>
                <c:pt idx="786">
                  <c:v>7.8599999999999204</c:v>
                </c:pt>
                <c:pt idx="787">
                  <c:v>7.8699999999999202</c:v>
                </c:pt>
                <c:pt idx="788">
                  <c:v>7.87999999999992</c:v>
                </c:pt>
                <c:pt idx="789">
                  <c:v>7.8899999999999197</c:v>
                </c:pt>
                <c:pt idx="790">
                  <c:v>7.8999999999999204</c:v>
                </c:pt>
                <c:pt idx="791">
                  <c:v>7.9099999999999202</c:v>
                </c:pt>
                <c:pt idx="792">
                  <c:v>7.91999999999992</c:v>
                </c:pt>
                <c:pt idx="793">
                  <c:v>7.9299999999999198</c:v>
                </c:pt>
                <c:pt idx="794">
                  <c:v>7.9399999999999196</c:v>
                </c:pt>
                <c:pt idx="795">
                  <c:v>7.9499999999999202</c:v>
                </c:pt>
                <c:pt idx="796">
                  <c:v>7.95999999999992</c:v>
                </c:pt>
                <c:pt idx="797">
                  <c:v>7.9699999999999198</c:v>
                </c:pt>
                <c:pt idx="798">
                  <c:v>7.9799999999999098</c:v>
                </c:pt>
                <c:pt idx="799">
                  <c:v>7.9899999999999096</c:v>
                </c:pt>
                <c:pt idx="800">
                  <c:v>7.9999999999999103</c:v>
                </c:pt>
                <c:pt idx="801">
                  <c:v>8.0099999999999092</c:v>
                </c:pt>
                <c:pt idx="802">
                  <c:v>8.0199999999999108</c:v>
                </c:pt>
                <c:pt idx="803">
                  <c:v>8.0299999999999105</c:v>
                </c:pt>
                <c:pt idx="804">
                  <c:v>8.0399999999999103</c:v>
                </c:pt>
                <c:pt idx="805">
                  <c:v>8.0499999999999101</c:v>
                </c:pt>
                <c:pt idx="806">
                  <c:v>8.0599999999999099</c:v>
                </c:pt>
                <c:pt idx="807">
                  <c:v>8.0699999999999097</c:v>
                </c:pt>
                <c:pt idx="808">
                  <c:v>8.0799999999999095</c:v>
                </c:pt>
                <c:pt idx="809">
                  <c:v>8.0899999999999093</c:v>
                </c:pt>
                <c:pt idx="810">
                  <c:v>8.0999999999999108</c:v>
                </c:pt>
                <c:pt idx="811">
                  <c:v>8.1099999999999106</c:v>
                </c:pt>
                <c:pt idx="812">
                  <c:v>8.1199999999999104</c:v>
                </c:pt>
                <c:pt idx="813">
                  <c:v>8.1299999999999102</c:v>
                </c:pt>
                <c:pt idx="814">
                  <c:v>8.13999999999991</c:v>
                </c:pt>
                <c:pt idx="815">
                  <c:v>8.1499999999999098</c:v>
                </c:pt>
                <c:pt idx="816">
                  <c:v>8.1599999999999095</c:v>
                </c:pt>
                <c:pt idx="817">
                  <c:v>8.1699999999999093</c:v>
                </c:pt>
                <c:pt idx="818">
                  <c:v>8.1799999999999091</c:v>
                </c:pt>
                <c:pt idx="819">
                  <c:v>8.1899999999999107</c:v>
                </c:pt>
                <c:pt idx="820">
                  <c:v>8.1999999999999105</c:v>
                </c:pt>
                <c:pt idx="821">
                  <c:v>8.2099999999999103</c:v>
                </c:pt>
                <c:pt idx="822">
                  <c:v>8.21999999999991</c:v>
                </c:pt>
                <c:pt idx="823">
                  <c:v>8.2299999999999098</c:v>
                </c:pt>
                <c:pt idx="824">
                  <c:v>8.2399999999999096</c:v>
                </c:pt>
                <c:pt idx="825">
                  <c:v>8.2499999999999094</c:v>
                </c:pt>
                <c:pt idx="826">
                  <c:v>8.2599999999999092</c:v>
                </c:pt>
                <c:pt idx="827">
                  <c:v>8.2699999999999108</c:v>
                </c:pt>
                <c:pt idx="828">
                  <c:v>8.2799999999999105</c:v>
                </c:pt>
                <c:pt idx="829">
                  <c:v>8.2899999999999103</c:v>
                </c:pt>
                <c:pt idx="830">
                  <c:v>8.2999999999999101</c:v>
                </c:pt>
                <c:pt idx="831">
                  <c:v>8.3099999999999099</c:v>
                </c:pt>
                <c:pt idx="832">
                  <c:v>8.3199999999999097</c:v>
                </c:pt>
                <c:pt idx="833">
                  <c:v>8.3299999999999095</c:v>
                </c:pt>
                <c:pt idx="834">
                  <c:v>8.3399999999999093</c:v>
                </c:pt>
                <c:pt idx="835">
                  <c:v>8.3499999999999108</c:v>
                </c:pt>
                <c:pt idx="836">
                  <c:v>8.3599999999999106</c:v>
                </c:pt>
                <c:pt idx="837">
                  <c:v>8.3699999999999104</c:v>
                </c:pt>
                <c:pt idx="838">
                  <c:v>8.3799999999999102</c:v>
                </c:pt>
                <c:pt idx="839">
                  <c:v>8.38999999999991</c:v>
                </c:pt>
                <c:pt idx="840">
                  <c:v>8.3999999999999098</c:v>
                </c:pt>
                <c:pt idx="841">
                  <c:v>8.4099999999999095</c:v>
                </c:pt>
                <c:pt idx="842">
                  <c:v>8.4199999999999093</c:v>
                </c:pt>
                <c:pt idx="843">
                  <c:v>8.4299999999999091</c:v>
                </c:pt>
                <c:pt idx="844">
                  <c:v>8.4399999999999107</c:v>
                </c:pt>
                <c:pt idx="845">
                  <c:v>8.4499999999998998</c:v>
                </c:pt>
                <c:pt idx="846">
                  <c:v>8.4599999999998996</c:v>
                </c:pt>
                <c:pt idx="847">
                  <c:v>8.4699999999998994</c:v>
                </c:pt>
                <c:pt idx="848">
                  <c:v>8.4799999999998992</c:v>
                </c:pt>
                <c:pt idx="849">
                  <c:v>8.4899999999999007</c:v>
                </c:pt>
                <c:pt idx="850">
                  <c:v>8.4999999999999005</c:v>
                </c:pt>
                <c:pt idx="851">
                  <c:v>8.5099999999999003</c:v>
                </c:pt>
                <c:pt idx="852">
                  <c:v>8.5199999999999001</c:v>
                </c:pt>
                <c:pt idx="853">
                  <c:v>8.5299999999998999</c:v>
                </c:pt>
                <c:pt idx="854">
                  <c:v>8.5399999999998997</c:v>
                </c:pt>
                <c:pt idx="855">
                  <c:v>8.5499999999998995</c:v>
                </c:pt>
                <c:pt idx="856">
                  <c:v>8.5599999999998992</c:v>
                </c:pt>
                <c:pt idx="857">
                  <c:v>8.5699999999999008</c:v>
                </c:pt>
                <c:pt idx="858">
                  <c:v>8.5799999999999006</c:v>
                </c:pt>
                <c:pt idx="859">
                  <c:v>8.5899999999999004</c:v>
                </c:pt>
                <c:pt idx="860">
                  <c:v>8.5999999999999002</c:v>
                </c:pt>
                <c:pt idx="861">
                  <c:v>8.6099999999999</c:v>
                </c:pt>
                <c:pt idx="862">
                  <c:v>8.6199999999998997</c:v>
                </c:pt>
                <c:pt idx="863">
                  <c:v>8.6299999999998995</c:v>
                </c:pt>
                <c:pt idx="864">
                  <c:v>8.6399999999998993</c:v>
                </c:pt>
                <c:pt idx="865">
                  <c:v>8.6499999999999009</c:v>
                </c:pt>
                <c:pt idx="866">
                  <c:v>8.6599999999999007</c:v>
                </c:pt>
                <c:pt idx="867">
                  <c:v>8.6699999999999005</c:v>
                </c:pt>
                <c:pt idx="868">
                  <c:v>8.6799999999999002</c:v>
                </c:pt>
                <c:pt idx="869">
                  <c:v>8.6899999999999</c:v>
                </c:pt>
                <c:pt idx="870">
                  <c:v>8.6999999999998998</c:v>
                </c:pt>
                <c:pt idx="871">
                  <c:v>8.7099999999998996</c:v>
                </c:pt>
                <c:pt idx="872">
                  <c:v>8.7199999999998994</c:v>
                </c:pt>
                <c:pt idx="873">
                  <c:v>8.7299999999998992</c:v>
                </c:pt>
                <c:pt idx="874">
                  <c:v>8.7399999999999007</c:v>
                </c:pt>
                <c:pt idx="875">
                  <c:v>8.7499999999999005</c:v>
                </c:pt>
                <c:pt idx="876">
                  <c:v>8.7599999999999003</c:v>
                </c:pt>
                <c:pt idx="877">
                  <c:v>8.7699999999999001</c:v>
                </c:pt>
                <c:pt idx="878">
                  <c:v>8.7799999999998999</c:v>
                </c:pt>
                <c:pt idx="879">
                  <c:v>8.7899999999998997</c:v>
                </c:pt>
                <c:pt idx="880">
                  <c:v>8.7999999999998995</c:v>
                </c:pt>
                <c:pt idx="881">
                  <c:v>8.8099999999998992</c:v>
                </c:pt>
                <c:pt idx="882">
                  <c:v>8.8199999999999008</c:v>
                </c:pt>
                <c:pt idx="883">
                  <c:v>8.8299999999999006</c:v>
                </c:pt>
                <c:pt idx="884">
                  <c:v>8.8399999999999004</c:v>
                </c:pt>
                <c:pt idx="885">
                  <c:v>8.8499999999999002</c:v>
                </c:pt>
                <c:pt idx="886">
                  <c:v>8.8599999999999</c:v>
                </c:pt>
                <c:pt idx="887">
                  <c:v>8.8699999999998997</c:v>
                </c:pt>
                <c:pt idx="888">
                  <c:v>8.8799999999998995</c:v>
                </c:pt>
                <c:pt idx="889">
                  <c:v>8.8899999999998993</c:v>
                </c:pt>
                <c:pt idx="890">
                  <c:v>8.8999999999999009</c:v>
                </c:pt>
                <c:pt idx="891">
                  <c:v>8.9099999999999007</c:v>
                </c:pt>
                <c:pt idx="892">
                  <c:v>8.9199999999998898</c:v>
                </c:pt>
                <c:pt idx="893">
                  <c:v>8.9299999999998896</c:v>
                </c:pt>
                <c:pt idx="894">
                  <c:v>8.9399999999998894</c:v>
                </c:pt>
                <c:pt idx="895">
                  <c:v>8.9499999999998892</c:v>
                </c:pt>
                <c:pt idx="896">
                  <c:v>8.9599999999998907</c:v>
                </c:pt>
                <c:pt idx="897">
                  <c:v>8.9699999999998905</c:v>
                </c:pt>
                <c:pt idx="898">
                  <c:v>8.9799999999998903</c:v>
                </c:pt>
                <c:pt idx="899">
                  <c:v>8.9899999999998901</c:v>
                </c:pt>
                <c:pt idx="900">
                  <c:v>8.9999999999998899</c:v>
                </c:pt>
                <c:pt idx="901">
                  <c:v>9.0099999999998897</c:v>
                </c:pt>
                <c:pt idx="902">
                  <c:v>9.0199999999998894</c:v>
                </c:pt>
                <c:pt idx="903">
                  <c:v>9.0299999999998892</c:v>
                </c:pt>
                <c:pt idx="904">
                  <c:v>9.0399999999998908</c:v>
                </c:pt>
                <c:pt idx="905">
                  <c:v>9.0499999999998906</c:v>
                </c:pt>
                <c:pt idx="906">
                  <c:v>9.0599999999998904</c:v>
                </c:pt>
                <c:pt idx="907">
                  <c:v>9.0699999999998902</c:v>
                </c:pt>
                <c:pt idx="908">
                  <c:v>9.0799999999998899</c:v>
                </c:pt>
                <c:pt idx="909">
                  <c:v>9.0899999999998897</c:v>
                </c:pt>
                <c:pt idx="910">
                  <c:v>9.0999999999998895</c:v>
                </c:pt>
                <c:pt idx="911">
                  <c:v>9.1099999999998893</c:v>
                </c:pt>
                <c:pt idx="912">
                  <c:v>9.1199999999998909</c:v>
                </c:pt>
                <c:pt idx="913">
                  <c:v>9.1299999999998906</c:v>
                </c:pt>
                <c:pt idx="914">
                  <c:v>9.1399999999998904</c:v>
                </c:pt>
                <c:pt idx="915">
                  <c:v>9.1499999999998902</c:v>
                </c:pt>
                <c:pt idx="916">
                  <c:v>9.15999999999989</c:v>
                </c:pt>
                <c:pt idx="917">
                  <c:v>9.1699999999998898</c:v>
                </c:pt>
                <c:pt idx="918">
                  <c:v>9.1799999999998896</c:v>
                </c:pt>
                <c:pt idx="919">
                  <c:v>9.1899999999998894</c:v>
                </c:pt>
                <c:pt idx="920">
                  <c:v>9.1999999999998892</c:v>
                </c:pt>
                <c:pt idx="921">
                  <c:v>9.2099999999998907</c:v>
                </c:pt>
                <c:pt idx="922">
                  <c:v>9.2199999999998905</c:v>
                </c:pt>
                <c:pt idx="923">
                  <c:v>9.2299999999998903</c:v>
                </c:pt>
                <c:pt idx="924">
                  <c:v>9.2399999999998901</c:v>
                </c:pt>
                <c:pt idx="925">
                  <c:v>9.2499999999998899</c:v>
                </c:pt>
                <c:pt idx="926">
                  <c:v>9.2599999999998897</c:v>
                </c:pt>
                <c:pt idx="927">
                  <c:v>9.2699999999998894</c:v>
                </c:pt>
                <c:pt idx="928">
                  <c:v>9.2799999999998892</c:v>
                </c:pt>
                <c:pt idx="929">
                  <c:v>9.2899999999998908</c:v>
                </c:pt>
                <c:pt idx="930">
                  <c:v>9.2999999999998906</c:v>
                </c:pt>
                <c:pt idx="931">
                  <c:v>9.3099999999998904</c:v>
                </c:pt>
                <c:pt idx="932">
                  <c:v>9.3199999999998902</c:v>
                </c:pt>
                <c:pt idx="933">
                  <c:v>9.3299999999998899</c:v>
                </c:pt>
                <c:pt idx="934">
                  <c:v>9.3399999999998897</c:v>
                </c:pt>
                <c:pt idx="935">
                  <c:v>9.3499999999998895</c:v>
                </c:pt>
                <c:pt idx="936">
                  <c:v>9.3599999999998893</c:v>
                </c:pt>
                <c:pt idx="937">
                  <c:v>9.3699999999998909</c:v>
                </c:pt>
                <c:pt idx="938">
                  <c:v>9.3799999999998906</c:v>
                </c:pt>
                <c:pt idx="939">
                  <c:v>9.3899999999998798</c:v>
                </c:pt>
                <c:pt idx="940">
                  <c:v>9.3999999999998796</c:v>
                </c:pt>
                <c:pt idx="941">
                  <c:v>9.4099999999998793</c:v>
                </c:pt>
                <c:pt idx="942">
                  <c:v>9.4199999999998791</c:v>
                </c:pt>
                <c:pt idx="943">
                  <c:v>9.4299999999998807</c:v>
                </c:pt>
                <c:pt idx="944">
                  <c:v>9.4399999999998805</c:v>
                </c:pt>
                <c:pt idx="945">
                  <c:v>9.4499999999998803</c:v>
                </c:pt>
                <c:pt idx="946">
                  <c:v>9.4599999999998801</c:v>
                </c:pt>
                <c:pt idx="947">
                  <c:v>9.4699999999998798</c:v>
                </c:pt>
                <c:pt idx="948">
                  <c:v>9.4799999999998796</c:v>
                </c:pt>
                <c:pt idx="949">
                  <c:v>9.4899999999998794</c:v>
                </c:pt>
                <c:pt idx="950">
                  <c:v>9.4999999999998792</c:v>
                </c:pt>
                <c:pt idx="951">
                  <c:v>9.5099999999998808</c:v>
                </c:pt>
                <c:pt idx="952">
                  <c:v>9.5199999999998806</c:v>
                </c:pt>
                <c:pt idx="953">
                  <c:v>9.5299999999998803</c:v>
                </c:pt>
                <c:pt idx="954">
                  <c:v>9.5399999999998801</c:v>
                </c:pt>
                <c:pt idx="955">
                  <c:v>9.5499999999998799</c:v>
                </c:pt>
                <c:pt idx="956">
                  <c:v>9.5599999999998797</c:v>
                </c:pt>
                <c:pt idx="957">
                  <c:v>9.5699999999998795</c:v>
                </c:pt>
                <c:pt idx="958">
                  <c:v>9.5799999999998793</c:v>
                </c:pt>
                <c:pt idx="959">
                  <c:v>9.5899999999998808</c:v>
                </c:pt>
                <c:pt idx="960">
                  <c:v>9.5999999999998806</c:v>
                </c:pt>
                <c:pt idx="961">
                  <c:v>9.6099999999998804</c:v>
                </c:pt>
                <c:pt idx="962">
                  <c:v>9.6199999999998802</c:v>
                </c:pt>
                <c:pt idx="963">
                  <c:v>9.62999999999988</c:v>
                </c:pt>
                <c:pt idx="964">
                  <c:v>9.6399999999998798</c:v>
                </c:pt>
                <c:pt idx="965">
                  <c:v>9.6499999999998796</c:v>
                </c:pt>
                <c:pt idx="966">
                  <c:v>9.6599999999998793</c:v>
                </c:pt>
                <c:pt idx="967">
                  <c:v>9.6699999999998791</c:v>
                </c:pt>
                <c:pt idx="968">
                  <c:v>9.6799999999998807</c:v>
                </c:pt>
                <c:pt idx="969">
                  <c:v>9.6899999999998805</c:v>
                </c:pt>
                <c:pt idx="970">
                  <c:v>9.6999999999998803</c:v>
                </c:pt>
                <c:pt idx="971">
                  <c:v>9.7099999999998801</c:v>
                </c:pt>
                <c:pt idx="972">
                  <c:v>9.7199999999998798</c:v>
                </c:pt>
                <c:pt idx="973">
                  <c:v>9.7299999999998796</c:v>
                </c:pt>
                <c:pt idx="974">
                  <c:v>9.7399999999998794</c:v>
                </c:pt>
                <c:pt idx="975">
                  <c:v>9.7499999999998792</c:v>
                </c:pt>
                <c:pt idx="976">
                  <c:v>9.7599999999998808</c:v>
                </c:pt>
                <c:pt idx="977">
                  <c:v>9.7699999999998806</c:v>
                </c:pt>
                <c:pt idx="978">
                  <c:v>9.7799999999998803</c:v>
                </c:pt>
                <c:pt idx="979">
                  <c:v>9.7899999999998801</c:v>
                </c:pt>
                <c:pt idx="980">
                  <c:v>9.7999999999998799</c:v>
                </c:pt>
                <c:pt idx="981">
                  <c:v>9.8099999999998797</c:v>
                </c:pt>
                <c:pt idx="982">
                  <c:v>9.8199999999998795</c:v>
                </c:pt>
                <c:pt idx="983">
                  <c:v>9.8299999999998793</c:v>
                </c:pt>
                <c:pt idx="984">
                  <c:v>9.8399999999998808</c:v>
                </c:pt>
                <c:pt idx="985">
                  <c:v>9.8499999999998806</c:v>
                </c:pt>
                <c:pt idx="986">
                  <c:v>9.8599999999998698</c:v>
                </c:pt>
                <c:pt idx="987">
                  <c:v>9.8699999999998695</c:v>
                </c:pt>
                <c:pt idx="988">
                  <c:v>9.8799999999998693</c:v>
                </c:pt>
                <c:pt idx="989">
                  <c:v>9.8899999999998691</c:v>
                </c:pt>
                <c:pt idx="990">
                  <c:v>9.8999999999998707</c:v>
                </c:pt>
                <c:pt idx="991">
                  <c:v>9.9099999999998705</c:v>
                </c:pt>
                <c:pt idx="992">
                  <c:v>9.9199999999998703</c:v>
                </c:pt>
                <c:pt idx="993">
                  <c:v>9.92999999999987</c:v>
                </c:pt>
                <c:pt idx="994">
                  <c:v>9.9399999999998698</c:v>
                </c:pt>
                <c:pt idx="995">
                  <c:v>9.9499999999998696</c:v>
                </c:pt>
                <c:pt idx="996">
                  <c:v>9.9599999999998694</c:v>
                </c:pt>
                <c:pt idx="997">
                  <c:v>9.9699999999998692</c:v>
                </c:pt>
                <c:pt idx="998">
                  <c:v>9.9799999999998708</c:v>
                </c:pt>
                <c:pt idx="999">
                  <c:v>9.9899999999998705</c:v>
                </c:pt>
                <c:pt idx="1000">
                  <c:v>9.9999999999998703</c:v>
                </c:pt>
              </c:numCache>
            </c:numRef>
          </c:xVal>
          <c:yVal>
            <c:numRef>
              <c:f>Prediction!$E$2:$E$1002</c:f>
              <c:numCache>
                <c:formatCode>0.00</c:formatCode>
                <c:ptCount val="1001"/>
                <c:pt idx="0">
                  <c:v>0</c:v>
                </c:pt>
                <c:pt idx="1">
                  <c:v>6.5393599085049345</c:v>
                </c:pt>
                <c:pt idx="2">
                  <c:v>12.965526099287047</c:v>
                </c:pt>
                <c:pt idx="3">
                  <c:v>19.280457910555469</c:v>
                </c:pt>
                <c:pt idx="4">
                  <c:v>25.486080765154668</c:v>
                </c:pt>
                <c:pt idx="5">
                  <c:v>31.584286757625819</c:v>
                </c:pt>
                <c:pt idx="6">
                  <c:v>37.576935231106404</c:v>
                </c:pt>
                <c:pt idx="7">
                  <c:v>43.465853344244522</c:v>
                </c:pt>
                <c:pt idx="8">
                  <c:v>49.252836628298724</c:v>
                </c:pt>
                <c:pt idx="9">
                  <c:v>54.939649534596242</c:v>
                </c:pt>
                <c:pt idx="10">
                  <c:v>60.528025972513944</c:v>
                </c:pt>
                <c:pt idx="11">
                  <c:v>66.019669838147308</c:v>
                </c:pt>
                <c:pt idx="12">
                  <c:v>71.416255533828632</c:v>
                </c:pt>
                <c:pt idx="13">
                  <c:v>76.719428478651935</c:v>
                </c:pt>
                <c:pt idx="14">
                  <c:v>81.930805610161656</c:v>
                </c:pt>
                <c:pt idx="15">
                  <c:v>87.05197587735671</c:v>
                </c:pt>
                <c:pt idx="16">
                  <c:v>92.084500725161206</c:v>
                </c:pt>
                <c:pt idx="17">
                  <c:v>97.029914570508879</c:v>
                </c:pt>
                <c:pt idx="18">
                  <c:v>101.88972527018717</c:v>
                </c:pt>
                <c:pt idx="19">
                  <c:v>106.66541458058236</c:v>
                </c:pt>
                <c:pt idx="20">
                  <c:v>111.35843860946733</c:v>
                </c:pt>
                <c:pt idx="21">
                  <c:v>115.97022825996908</c:v>
                </c:pt>
                <c:pt idx="22">
                  <c:v>120.50218966685071</c:v>
                </c:pt>
                <c:pt idx="23">
                  <c:v>124.95570462524211</c:v>
                </c:pt>
                <c:pt idx="24">
                  <c:v>129.33213101194951</c:v>
                </c:pt>
                <c:pt idx="25">
                  <c:v>133.63280319947185</c:v>
                </c:pt>
                <c:pt idx="26">
                  <c:v>137.85903246285122</c:v>
                </c:pt>
                <c:pt idx="27">
                  <c:v>142.0121073794804</c:v>
                </c:pt>
                <c:pt idx="28">
                  <c:v>146.09329422199036</c:v>
                </c:pt>
                <c:pt idx="29">
                  <c:v>150.1038373443368</c:v>
                </c:pt>
                <c:pt idx="30">
                  <c:v>154.04495956120357</c:v>
                </c:pt>
                <c:pt idx="31">
                  <c:v>157.91786252083892</c:v>
                </c:pt>
                <c:pt idx="32">
                  <c:v>161.72372707143813</c:v>
                </c:pt>
                <c:pt idx="33">
                  <c:v>165.46371362118418</c:v>
                </c:pt>
                <c:pt idx="34">
                  <c:v>169.13896249205609</c:v>
                </c:pt>
                <c:pt idx="35">
                  <c:v>172.75059426751326</c:v>
                </c:pt>
                <c:pt idx="36">
                  <c:v>176.29971013416144</c:v>
                </c:pt>
                <c:pt idx="37">
                  <c:v>179.78739221750413</c:v>
                </c:pt>
                <c:pt idx="38">
                  <c:v>183.21470391188342</c:v>
                </c:pt>
                <c:pt idx="39">
                  <c:v>186.58269020470814</c:v>
                </c:pt>
                <c:pt idx="40">
                  <c:v>189.89237799507112</c:v>
                </c:pt>
                <c:pt idx="41">
                  <c:v>193.14477640685047</c:v>
                </c:pt>
                <c:pt idx="42">
                  <c:v>196.34087709639149</c:v>
                </c:pt>
                <c:pt idx="43">
                  <c:v>199.48165455486296</c:v>
                </c:pt>
                <c:pt idx="44">
                  <c:v>202.56806640537911</c:v>
                </c:pt>
                <c:pt idx="45">
                  <c:v>205.60105369497927</c:v>
                </c:pt>
                <c:pt idx="46">
                  <c:v>208.58154118155292</c:v>
                </c:pt>
                <c:pt idx="47">
                  <c:v>211.51043761579851</c:v>
                </c:pt>
                <c:pt idx="48">
                  <c:v>214.38863601830158</c:v>
                </c:pt>
                <c:pt idx="49">
                  <c:v>217.21701395181663</c:v>
                </c:pt>
                <c:pt idx="50">
                  <c:v>219.99643378883613</c:v>
                </c:pt>
                <c:pt idx="51">
                  <c:v>222.72774297452784</c:v>
                </c:pt>
                <c:pt idx="52">
                  <c:v>225.41177428512103</c:v>
                </c:pt>
                <c:pt idx="53">
                  <c:v>228.04934608181966</c:v>
                </c:pt>
                <c:pt idx="54">
                  <c:v>230.64126256032105</c:v>
                </c:pt>
                <c:pt idx="55">
                  <c:v>233.18831399601495</c:v>
                </c:pt>
                <c:pt idx="56">
                  <c:v>235.6912769849387</c:v>
                </c:pt>
                <c:pt idx="57">
                  <c:v>238.15091468056104</c:v>
                </c:pt>
                <c:pt idx="58">
                  <c:v>240.56797702646813</c:v>
                </c:pt>
                <c:pt idx="59">
                  <c:v>242.94320098502098</c:v>
                </c:pt>
                <c:pt idx="60">
                  <c:v>245.27731076205529</c:v>
                </c:pt>
                <c:pt idx="61">
                  <c:v>247.57101802769219</c:v>
                </c:pt>
                <c:pt idx="62">
                  <c:v>249.82502213332594</c:v>
                </c:pt>
                <c:pt idx="63">
                  <c:v>252.04001032485667</c:v>
                </c:pt>
                <c:pt idx="64">
                  <c:v>254.21665795223134</c:v>
                </c:pt>
                <c:pt idx="65">
                  <c:v>256.35562867535816</c:v>
                </c:pt>
                <c:pt idx="66">
                  <c:v>258.45757466645637</c:v>
                </c:pt>
                <c:pt idx="67">
                  <c:v>260.52313680890364</c:v>
                </c:pt>
                <c:pt idx="68">
                  <c:v>262.55294489264145</c:v>
                </c:pt>
                <c:pt idx="69">
                  <c:v>264.54761780619793</c:v>
                </c:pt>
                <c:pt idx="70">
                  <c:v>266.50776372538718</c:v>
                </c:pt>
                <c:pt idx="71">
                  <c:v>268.43398029874186</c:v>
                </c:pt>
                <c:pt idx="72">
                  <c:v>270.32685482973648</c:v>
                </c:pt>
                <c:pt idx="73">
                  <c:v>272.18696445585601</c:v>
                </c:pt>
                <c:pt idx="74">
                  <c:v>274.01487632456525</c:v>
                </c:pt>
                <c:pt idx="75">
                  <c:v>275.81114776623212</c:v>
                </c:pt>
                <c:pt idx="76">
                  <c:v>277.57632646405767</c:v>
                </c:pt>
                <c:pt idx="77">
                  <c:v>279.31095062106453</c:v>
                </c:pt>
                <c:pt idx="78">
                  <c:v>281.0155491241955</c:v>
                </c:pt>
                <c:pt idx="79">
                  <c:v>282.6906417055705</c:v>
                </c:pt>
                <c:pt idx="80">
                  <c:v>284.33673910095348</c:v>
                </c:pt>
                <c:pt idx="81">
                  <c:v>285.95434320547554</c:v>
                </c:pt>
                <c:pt idx="82">
                  <c:v>287.54394722666279</c:v>
                </c:pt>
                <c:pt idx="83">
                  <c:v>289.10603583481532</c:v>
                </c:pt>
                <c:pt idx="84">
                  <c:v>290.64108531078318</c:v>
                </c:pt>
                <c:pt idx="85">
                  <c:v>292.14956369118443</c:v>
                </c:pt>
                <c:pt idx="86">
                  <c:v>293.63193091110958</c:v>
                </c:pt>
                <c:pt idx="87">
                  <c:v>295.08863894435569</c:v>
                </c:pt>
                <c:pt idx="88">
                  <c:v>296.52013194123322</c:v>
                </c:pt>
                <c:pt idx="89">
                  <c:v>297.92684636398769</c:v>
                </c:pt>
                <c:pt idx="90">
                  <c:v>299.30921111987658</c:v>
                </c:pt>
                <c:pt idx="91">
                  <c:v>300.66764769194361</c:v>
                </c:pt>
                <c:pt idx="92">
                  <c:v>302.00257026752871</c:v>
                </c:pt>
                <c:pt idx="93">
                  <c:v>303.31438586455369</c:v>
                </c:pt>
                <c:pt idx="94">
                  <c:v>304.60349445562218</c:v>
                </c:pt>
                <c:pt idx="95">
                  <c:v>303.09116938857608</c:v>
                </c:pt>
                <c:pt idx="96">
                  <c:v>301.58635286017136</c:v>
                </c:pt>
                <c:pt idx="97">
                  <c:v>300.08900759128471</c:v>
                </c:pt>
                <c:pt idx="98">
                  <c:v>298.5990964878801</c:v>
                </c:pt>
                <c:pt idx="99">
                  <c:v>297.11658264008923</c:v>
                </c:pt>
                <c:pt idx="100">
                  <c:v>295.64142932129784</c:v>
                </c:pt>
                <c:pt idx="101">
                  <c:v>294.17359998723521</c:v>
                </c:pt>
                <c:pt idx="102">
                  <c:v>292.71305827506944</c:v>
                </c:pt>
                <c:pt idx="103">
                  <c:v>291.25976800250623</c:v>
                </c:pt>
                <c:pt idx="104">
                  <c:v>289.81369316689268</c:v>
                </c:pt>
                <c:pt idx="105">
                  <c:v>288.37479794432539</c:v>
                </c:pt>
                <c:pt idx="106">
                  <c:v>286.94304668876293</c:v>
                </c:pt>
                <c:pt idx="107">
                  <c:v>285.5184039311427</c:v>
                </c:pt>
                <c:pt idx="108">
                  <c:v>284.10083437850267</c:v>
                </c:pt>
                <c:pt idx="109">
                  <c:v>282.69030291310639</c:v>
                </c:pt>
                <c:pt idx="110">
                  <c:v>281.28677459157348</c:v>
                </c:pt>
                <c:pt idx="111">
                  <c:v>279.89021464401395</c:v>
                </c:pt>
                <c:pt idx="112">
                  <c:v>278.50058847316672</c:v>
                </c:pt>
                <c:pt idx="113">
                  <c:v>277.11786165354249</c:v>
                </c:pt>
                <c:pt idx="114">
                  <c:v>275.74199993057096</c:v>
                </c:pt>
                <c:pt idx="115">
                  <c:v>274.37296921975229</c:v>
                </c:pt>
                <c:pt idx="116">
                  <c:v>273.01073560581273</c:v>
                </c:pt>
                <c:pt idx="117">
                  <c:v>271.65526534186432</c:v>
                </c:pt>
                <c:pt idx="118">
                  <c:v>270.30652484856898</c:v>
                </c:pt>
                <c:pt idx="119">
                  <c:v>268.96448071330656</c:v>
                </c:pt>
                <c:pt idx="120">
                  <c:v>267.62909968934713</c:v>
                </c:pt>
                <c:pt idx="121">
                  <c:v>266.30034869502731</c:v>
                </c:pt>
                <c:pt idx="122">
                  <c:v>264.97819481293101</c:v>
                </c:pt>
                <c:pt idx="123">
                  <c:v>263.66260528907344</c:v>
                </c:pt>
                <c:pt idx="124">
                  <c:v>262.35354753209015</c:v>
                </c:pt>
                <c:pt idx="125">
                  <c:v>261.05098911242942</c:v>
                </c:pt>
                <c:pt idx="126">
                  <c:v>259.75489776154893</c:v>
                </c:pt>
                <c:pt idx="127">
                  <c:v>258.46524137111635</c:v>
                </c:pt>
                <c:pt idx="128">
                  <c:v>257.18198799221392</c:v>
                </c:pt>
                <c:pt idx="129">
                  <c:v>255.90510583454699</c:v>
                </c:pt>
                <c:pt idx="130">
                  <c:v>254.63456326565651</c:v>
                </c:pt>
                <c:pt idx="131">
                  <c:v>253.37032881013519</c:v>
                </c:pt>
                <c:pt idx="132">
                  <c:v>252.11237114884807</c:v>
                </c:pt>
                <c:pt idx="133">
                  <c:v>250.86065911815635</c:v>
                </c:pt>
                <c:pt idx="134">
                  <c:v>249.61516170914564</c:v>
                </c:pt>
                <c:pt idx="135">
                  <c:v>248.37584806685746</c:v>
                </c:pt>
                <c:pt idx="136">
                  <c:v>247.14268748952509</c:v>
                </c:pt>
                <c:pt idx="137">
                  <c:v>245.91564942781301</c:v>
                </c:pt>
                <c:pt idx="138">
                  <c:v>244.69470348406</c:v>
                </c:pt>
                <c:pt idx="139">
                  <c:v>243.47981941152588</c:v>
                </c:pt>
                <c:pt idx="140">
                  <c:v>242.27096711364277</c:v>
                </c:pt>
                <c:pt idx="141">
                  <c:v>241.06811664326889</c:v>
                </c:pt>
                <c:pt idx="142">
                  <c:v>239.87123820194714</c:v>
                </c:pt>
                <c:pt idx="143">
                  <c:v>238.68030213916654</c:v>
                </c:pt>
                <c:pt idx="144">
                  <c:v>237.49527895162791</c:v>
                </c:pt>
                <c:pt idx="145">
                  <c:v>236.31613928251298</c:v>
                </c:pt>
                <c:pt idx="146">
                  <c:v>235.14285392075701</c:v>
                </c:pt>
                <c:pt idx="147">
                  <c:v>233.97539380032515</c:v>
                </c:pt>
                <c:pt idx="148">
                  <c:v>232.81372999949255</c:v>
                </c:pt>
                <c:pt idx="149">
                  <c:v>231.65783374012761</c:v>
                </c:pt>
                <c:pt idx="150">
                  <c:v>230.50767638697934</c:v>
                </c:pt>
                <c:pt idx="151">
                  <c:v>229.36322944696775</c:v>
                </c:pt>
                <c:pt idx="152">
                  <c:v>228.22446456847803</c:v>
                </c:pt>
                <c:pt idx="153">
                  <c:v>227.09135354065833</c:v>
                </c:pt>
                <c:pt idx="154">
                  <c:v>225.96386829272066</c:v>
                </c:pt>
                <c:pt idx="155">
                  <c:v>224.84198089324576</c:v>
                </c:pt>
                <c:pt idx="156">
                  <c:v>223.72566354949092</c:v>
                </c:pt>
                <c:pt idx="157">
                  <c:v>222.61488860670141</c:v>
                </c:pt>
                <c:pt idx="158">
                  <c:v>221.50962854742576</c:v>
                </c:pt>
                <c:pt idx="159">
                  <c:v>220.40985599083371</c:v>
                </c:pt>
                <c:pt idx="160">
                  <c:v>219.31554369203789</c:v>
                </c:pt>
                <c:pt idx="161">
                  <c:v>218.22666454141924</c:v>
                </c:pt>
                <c:pt idx="162">
                  <c:v>217.14319156395499</c:v>
                </c:pt>
                <c:pt idx="163">
                  <c:v>216.06509791855066</c:v>
                </c:pt>
                <c:pt idx="164">
                  <c:v>214.99235689737503</c:v>
                </c:pt>
                <c:pt idx="165">
                  <c:v>213.92494192519845</c:v>
                </c:pt>
                <c:pt idx="166">
                  <c:v>212.86282655873475</c:v>
                </c:pt>
                <c:pt idx="167">
                  <c:v>211.80598448598579</c:v>
                </c:pt>
                <c:pt idx="168">
                  <c:v>210.7543895255898</c:v>
                </c:pt>
                <c:pt idx="169">
                  <c:v>209.70801562617291</c:v>
                </c:pt>
                <c:pt idx="170">
                  <c:v>208.66683686570346</c:v>
                </c:pt>
                <c:pt idx="171">
                  <c:v>207.63082745085023</c:v>
                </c:pt>
                <c:pt idx="172">
                  <c:v>206.59996171634305</c:v>
                </c:pt>
                <c:pt idx="173">
                  <c:v>205.57421412433729</c:v>
                </c:pt>
                <c:pt idx="174">
                  <c:v>204.55355926378107</c:v>
                </c:pt>
                <c:pt idx="175">
                  <c:v>203.53797184978578</c:v>
                </c:pt>
                <c:pt idx="176">
                  <c:v>202.52742672299965</c:v>
                </c:pt>
                <c:pt idx="177">
                  <c:v>201.52189884898456</c:v>
                </c:pt>
                <c:pt idx="178">
                  <c:v>200.52136331759573</c:v>
                </c:pt>
                <c:pt idx="179">
                  <c:v>199.52579534236475</c:v>
                </c:pt>
                <c:pt idx="180">
                  <c:v>198.53517025988552</c:v>
                </c:pt>
                <c:pt idx="181">
                  <c:v>197.54946352920308</c:v>
                </c:pt>
                <c:pt idx="182">
                  <c:v>196.56865073120593</c:v>
                </c:pt>
                <c:pt idx="183">
                  <c:v>195.5927075680209</c:v>
                </c:pt>
                <c:pt idx="184">
                  <c:v>194.62160986241128</c:v>
                </c:pt>
                <c:pt idx="185">
                  <c:v>193.65533355717778</c:v>
                </c:pt>
                <c:pt idx="186">
                  <c:v>192.69385471456269</c:v>
                </c:pt>
                <c:pt idx="187">
                  <c:v>191.73714951565688</c:v>
                </c:pt>
                <c:pt idx="188">
                  <c:v>190.78519425980957</c:v>
                </c:pt>
                <c:pt idx="189">
                  <c:v>189.83796536404125</c:v>
                </c:pt>
                <c:pt idx="190">
                  <c:v>188.89543936245957</c:v>
                </c:pt>
                <c:pt idx="191">
                  <c:v>187.95759290567781</c:v>
                </c:pt>
                <c:pt idx="192">
                  <c:v>187.02440276023674</c:v>
                </c:pt>
                <c:pt idx="193">
                  <c:v>186.09584580802871</c:v>
                </c:pt>
                <c:pt idx="194">
                  <c:v>185.17189904572513</c:v>
                </c:pt>
                <c:pt idx="195">
                  <c:v>184.2525395842066</c:v>
                </c:pt>
                <c:pt idx="196">
                  <c:v>183.33774464799586</c:v>
                </c:pt>
                <c:pt idx="197">
                  <c:v>182.42749157469351</c:v>
                </c:pt>
                <c:pt idx="198">
                  <c:v>181.5217578144167</c:v>
                </c:pt>
                <c:pt idx="199">
                  <c:v>180.62052092924034</c:v>
                </c:pt>
                <c:pt idx="200">
                  <c:v>179.72375859264145</c:v>
                </c:pt>
                <c:pt idx="201">
                  <c:v>178.83144858894585</c:v>
                </c:pt>
                <c:pt idx="202">
                  <c:v>177.9435688127779</c:v>
                </c:pt>
                <c:pt idx="203">
                  <c:v>177.06009726851295</c:v>
                </c:pt>
                <c:pt idx="204">
                  <c:v>176.1810120697323</c:v>
                </c:pt>
                <c:pt idx="205">
                  <c:v>175.3062914386812</c:v>
                </c:pt>
                <c:pt idx="206">
                  <c:v>174.43591370572895</c:v>
                </c:pt>
                <c:pt idx="207">
                  <c:v>173.56985730883264</c:v>
                </c:pt>
                <c:pt idx="208">
                  <c:v>172.70810079300244</c:v>
                </c:pt>
                <c:pt idx="209">
                  <c:v>171.85062280977064</c:v>
                </c:pt>
                <c:pt idx="210">
                  <c:v>170.9974021166621</c:v>
                </c:pt>
                <c:pt idx="211">
                  <c:v>170.14841757666869</c:v>
                </c:pt>
                <c:pt idx="212">
                  <c:v>169.30364815772523</c:v>
                </c:pt>
                <c:pt idx="213">
                  <c:v>168.4630729321886</c:v>
                </c:pt>
                <c:pt idx="214">
                  <c:v>167.62667107631924</c:v>
                </c:pt>
                <c:pt idx="215">
                  <c:v>166.7944218697655</c:v>
                </c:pt>
                <c:pt idx="216">
                  <c:v>165.96630469504979</c:v>
                </c:pt>
                <c:pt idx="217">
                  <c:v>165.14229903705854</c:v>
                </c:pt>
                <c:pt idx="218">
                  <c:v>164.32238448253347</c:v>
                </c:pt>
                <c:pt idx="219">
                  <c:v>163.50654071956598</c:v>
                </c:pt>
                <c:pt idx="220">
                  <c:v>162.69474753709406</c:v>
                </c:pt>
                <c:pt idx="221">
                  <c:v>161.88698482440159</c:v>
                </c:pt>
                <c:pt idx="222">
                  <c:v>161.08323257061997</c:v>
                </c:pt>
                <c:pt idx="223">
                  <c:v>160.28347086423267</c:v>
                </c:pt>
                <c:pt idx="224">
                  <c:v>159.48767989258164</c:v>
                </c:pt>
                <c:pt idx="225">
                  <c:v>158.69583994137679</c:v>
                </c:pt>
                <c:pt idx="226">
                  <c:v>157.90793139420731</c:v>
                </c:pt>
                <c:pt idx="227">
                  <c:v>157.12393473205589</c:v>
                </c:pt>
                <c:pt idx="228">
                  <c:v>156.34383053281528</c:v>
                </c:pt>
                <c:pt idx="229">
                  <c:v>155.56759947080675</c:v>
                </c:pt>
                <c:pt idx="230">
                  <c:v>154.79522231630185</c:v>
                </c:pt>
                <c:pt idx="231">
                  <c:v>154.02667993504554</c:v>
                </c:pt>
                <c:pt idx="232">
                  <c:v>153.26195328778252</c:v>
                </c:pt>
                <c:pt idx="233">
                  <c:v>152.50102342978531</c:v>
                </c:pt>
                <c:pt idx="234">
                  <c:v>151.74387151038525</c:v>
                </c:pt>
                <c:pt idx="235">
                  <c:v>150.99047877250507</c:v>
                </c:pt>
                <c:pt idx="236">
                  <c:v>150.2408265521947</c:v>
                </c:pt>
                <c:pt idx="237">
                  <c:v>149.49489627816851</c:v>
                </c:pt>
                <c:pt idx="238">
                  <c:v>148.75266947134554</c:v>
                </c:pt>
                <c:pt idx="239">
                  <c:v>148.01412774439132</c:v>
                </c:pt>
                <c:pt idx="240">
                  <c:v>147.27925280126286</c:v>
                </c:pt>
                <c:pt idx="241">
                  <c:v>146.54802643675501</c:v>
                </c:pt>
                <c:pt idx="242">
                  <c:v>145.82043053604966</c:v>
                </c:pt>
                <c:pt idx="243">
                  <c:v>145.09644707426679</c:v>
                </c:pt>
                <c:pt idx="244">
                  <c:v>144.37605811601833</c:v>
                </c:pt>
                <c:pt idx="245">
                  <c:v>143.65924581496321</c:v>
                </c:pt>
                <c:pt idx="246">
                  <c:v>142.94599241336587</c:v>
                </c:pt>
                <c:pt idx="247">
                  <c:v>142.236280241656</c:v>
                </c:pt>
                <c:pt idx="248">
                  <c:v>141.5300917179909</c:v>
                </c:pt>
                <c:pt idx="249">
                  <c:v>140.82740934781984</c:v>
                </c:pt>
                <c:pt idx="250">
                  <c:v>140.12821572345095</c:v>
                </c:pt>
                <c:pt idx="251">
                  <c:v>139.43249352361948</c:v>
                </c:pt>
                <c:pt idx="252">
                  <c:v>138.74022551305916</c:v>
                </c:pt>
                <c:pt idx="253">
                  <c:v>138.05139454207503</c:v>
                </c:pt>
                <c:pt idx="254">
                  <c:v>137.36598354611851</c:v>
                </c:pt>
                <c:pt idx="255">
                  <c:v>136.68397554536494</c:v>
                </c:pt>
                <c:pt idx="256">
                  <c:v>136.00535364429251</c:v>
                </c:pt>
                <c:pt idx="257">
                  <c:v>135.33010103126418</c:v>
                </c:pt>
                <c:pt idx="258">
                  <c:v>134.6582009781107</c:v>
                </c:pt>
                <c:pt idx="259">
                  <c:v>133.98963683971667</c:v>
                </c:pt>
                <c:pt idx="260">
                  <c:v>133.32439205360794</c:v>
                </c:pt>
                <c:pt idx="261">
                  <c:v>132.66245013954125</c:v>
                </c:pt>
                <c:pt idx="262">
                  <c:v>132.00379469909612</c:v>
                </c:pt>
                <c:pt idx="263">
                  <c:v>131.34840941526866</c:v>
                </c:pt>
                <c:pt idx="264">
                  <c:v>130.69627805206693</c:v>
                </c:pt>
                <c:pt idx="265">
                  <c:v>130.04738445410933</c:v>
                </c:pt>
                <c:pt idx="266">
                  <c:v>129.40171254622388</c:v>
                </c:pt>
                <c:pt idx="267">
                  <c:v>128.75924633305033</c:v>
                </c:pt>
                <c:pt idx="268">
                  <c:v>128.11996989864352</c:v>
                </c:pt>
                <c:pt idx="269">
                  <c:v>127.48386740607957</c:v>
                </c:pt>
                <c:pt idx="270">
                  <c:v>126.85092309706316</c:v>
                </c:pt>
                <c:pt idx="271">
                  <c:v>126.22112129153733</c:v>
                </c:pt>
                <c:pt idx="272">
                  <c:v>125.59444638729498</c:v>
                </c:pt>
                <c:pt idx="273">
                  <c:v>124.97088285959242</c:v>
                </c:pt>
                <c:pt idx="274">
                  <c:v>124.35041526076459</c:v>
                </c:pt>
                <c:pt idx="275">
                  <c:v>123.73302821984262</c:v>
                </c:pt>
                <c:pt idx="276">
                  <c:v>123.11870644217292</c:v>
                </c:pt>
                <c:pt idx="277">
                  <c:v>122.50743470903815</c:v>
                </c:pt>
                <c:pt idx="278">
                  <c:v>121.89919787728051</c:v>
                </c:pt>
                <c:pt idx="279">
                  <c:v>121.29398087892631</c:v>
                </c:pt>
                <c:pt idx="280">
                  <c:v>120.69176872081292</c:v>
                </c:pt>
                <c:pt idx="281">
                  <c:v>120.09254648421702</c:v>
                </c:pt>
                <c:pt idx="282">
                  <c:v>119.49629932448543</c:v>
                </c:pt>
                <c:pt idx="283">
                  <c:v>118.90301247066705</c:v>
                </c:pt>
                <c:pt idx="284">
                  <c:v>118.31267122514703</c:v>
                </c:pt>
                <c:pt idx="285">
                  <c:v>117.72526096328265</c:v>
                </c:pt>
                <c:pt idx="286">
                  <c:v>117.14076713304117</c:v>
                </c:pt>
                <c:pt idx="287">
                  <c:v>116.55917525463899</c:v>
                </c:pt>
                <c:pt idx="288">
                  <c:v>115.98047092018332</c:v>
                </c:pt>
                <c:pt idx="289">
                  <c:v>115.40463979331501</c:v>
                </c:pt>
                <c:pt idx="290">
                  <c:v>114.83166760885349</c:v>
                </c:pt>
                <c:pt idx="291">
                  <c:v>114.26154017244325</c:v>
                </c:pt>
                <c:pt idx="292">
                  <c:v>113.69424336020248</c:v>
                </c:pt>
                <c:pt idx="293">
                  <c:v>113.12976311837279</c:v>
                </c:pt>
                <c:pt idx="294">
                  <c:v>112.56808546297141</c:v>
                </c:pt>
                <c:pt idx="295">
                  <c:v>112.0091964794445</c:v>
                </c:pt>
                <c:pt idx="296">
                  <c:v>111.45308232232269</c:v>
                </c:pt>
                <c:pt idx="297">
                  <c:v>110.89972921487774</c:v>
                </c:pt>
                <c:pt idx="298">
                  <c:v>110.34912344878165</c:v>
                </c:pt>
                <c:pt idx="299">
                  <c:v>109.80125138376675</c:v>
                </c:pt>
                <c:pt idx="300">
                  <c:v>109.25609944728792</c:v>
                </c:pt>
                <c:pt idx="301">
                  <c:v>108.71365413418636</c:v>
                </c:pt>
                <c:pt idx="302">
                  <c:v>108.17390200635492</c:v>
                </c:pt>
                <c:pt idx="303">
                  <c:v>107.63682969240537</c:v>
                </c:pt>
                <c:pt idx="304">
                  <c:v>107.10242388733698</c:v>
                </c:pt>
                <c:pt idx="305">
                  <c:v>106.57067135220707</c:v>
                </c:pt>
                <c:pt idx="306">
                  <c:v>106.04155891380277</c:v>
                </c:pt>
                <c:pt idx="307">
                  <c:v>105.51507346431509</c:v>
                </c:pt>
                <c:pt idx="308">
                  <c:v>104.99120196101377</c:v>
                </c:pt>
                <c:pt idx="309">
                  <c:v>104.46993142592454</c:v>
                </c:pt>
                <c:pt idx="310">
                  <c:v>103.95124894550725</c:v>
                </c:pt>
                <c:pt idx="311">
                  <c:v>103.43514167033629</c:v>
                </c:pt>
                <c:pt idx="312">
                  <c:v>102.92159681478211</c:v>
                </c:pt>
                <c:pt idx="313">
                  <c:v>102.41060165669444</c:v>
                </c:pt>
                <c:pt idx="314">
                  <c:v>101.9021435370872</c:v>
                </c:pt>
                <c:pt idx="315">
                  <c:v>101.39620985982498</c:v>
                </c:pt>
                <c:pt idx="316">
                  <c:v>100.89278809131068</c:v>
                </c:pt>
                <c:pt idx="317">
                  <c:v>100.39186576017541</c:v>
                </c:pt>
                <c:pt idx="318">
                  <c:v>99.893430456969256</c:v>
                </c:pt>
                <c:pt idx="319">
                  <c:v>99.397469833853989</c:v>
                </c:pt>
                <c:pt idx="320">
                  <c:v>98.90397160429707</c:v>
                </c:pt>
                <c:pt idx="321">
                  <c:v>98.41292354276743</c:v>
                </c:pt>
                <c:pt idx="322">
                  <c:v>97.924313484432361</c:v>
                </c:pt>
                <c:pt idx="323">
                  <c:v>97.438129324856476</c:v>
                </c:pt>
                <c:pt idx="324">
                  <c:v>96.954359019701499</c:v>
                </c:pt>
                <c:pt idx="325">
                  <c:v>96.472990584428231</c:v>
                </c:pt>
                <c:pt idx="326">
                  <c:v>95.994012093999288</c:v>
                </c:pt>
                <c:pt idx="327">
                  <c:v>95.517411682583983</c:v>
                </c:pt>
                <c:pt idx="328">
                  <c:v>95.043177543264321</c:v>
                </c:pt>
                <c:pt idx="329">
                  <c:v>94.571297927742265</c:v>
                </c:pt>
                <c:pt idx="330">
                  <c:v>94.101761146049</c:v>
                </c:pt>
                <c:pt idx="331">
                  <c:v>93.634555566255216</c:v>
                </c:pt>
                <c:pt idx="332">
                  <c:v>93.169669614182865</c:v>
                </c:pt>
                <c:pt idx="333">
                  <c:v>92.707091773118506</c:v>
                </c:pt>
                <c:pt idx="334">
                  <c:v>92.246810583528131</c:v>
                </c:pt>
                <c:pt idx="335">
                  <c:v>91.788814642772905</c:v>
                </c:pt>
                <c:pt idx="336">
                  <c:v>91.333092604827158</c:v>
                </c:pt>
                <c:pt idx="337">
                  <c:v>90.879633179996915</c:v>
                </c:pt>
                <c:pt idx="338">
                  <c:v>90.428425134640506</c:v>
                </c:pt>
                <c:pt idx="339">
                  <c:v>89.97945729088994</c:v>
                </c:pt>
                <c:pt idx="340">
                  <c:v>89.532718526374424</c:v>
                </c:pt>
                <c:pt idx="341">
                  <c:v>89.08819777394443</c:v>
                </c:pt>
                <c:pt idx="342">
                  <c:v>88.645884021397762</c:v>
                </c:pt>
                <c:pt idx="343">
                  <c:v>88.205766311206617</c:v>
                </c:pt>
                <c:pt idx="344">
                  <c:v>87.767833740246317</c:v>
                </c:pt>
                <c:pt idx="345">
                  <c:v>87.332075459524916</c:v>
                </c:pt>
                <c:pt idx="346">
                  <c:v>86.898480673914719</c:v>
                </c:pt>
                <c:pt idx="347">
                  <c:v>86.467038641884699</c:v>
                </c:pt>
                <c:pt idx="348">
                  <c:v>86.037738675234394</c:v>
                </c:pt>
                <c:pt idx="349">
                  <c:v>85.610570138829161</c:v>
                </c:pt>
                <c:pt idx="350">
                  <c:v>85.185522450336805</c:v>
                </c:pt>
                <c:pt idx="351">
                  <c:v>84.76258507996522</c:v>
                </c:pt>
                <c:pt idx="352">
                  <c:v>84.341747550201617</c:v>
                </c:pt>
                <c:pt idx="353">
                  <c:v>83.922999435553095</c:v>
                </c:pt>
                <c:pt idx="354">
                  <c:v>83.506330362288168</c:v>
                </c:pt>
                <c:pt idx="355">
                  <c:v>83.09173000817988</c:v>
                </c:pt>
                <c:pt idx="356">
                  <c:v>82.67918810225008</c:v>
                </c:pt>
                <c:pt idx="357">
                  <c:v>82.268694424515004</c:v>
                </c:pt>
                <c:pt idx="358">
                  <c:v>81.860238805731939</c:v>
                </c:pt>
                <c:pt idx="359">
                  <c:v>81.453811127147546</c:v>
                </c:pt>
                <c:pt idx="360">
                  <c:v>81.049401320247043</c:v>
                </c:pt>
                <c:pt idx="361">
                  <c:v>80.646999366504687</c:v>
                </c:pt>
                <c:pt idx="362">
                  <c:v>80.246595297135769</c:v>
                </c:pt>
                <c:pt idx="363">
                  <c:v>79.848179192849628</c:v>
                </c:pt>
                <c:pt idx="364">
                  <c:v>79.451741183603701</c:v>
                </c:pt>
                <c:pt idx="365">
                  <c:v>79.05727144835933</c:v>
                </c:pt>
                <c:pt idx="366">
                  <c:v>78.664760214838182</c:v>
                </c:pt>
                <c:pt idx="367">
                  <c:v>78.274197759280412</c:v>
                </c:pt>
                <c:pt idx="368">
                  <c:v>77.885574406203489</c:v>
                </c:pt>
                <c:pt idx="369">
                  <c:v>77.498880528162815</c:v>
                </c:pt>
                <c:pt idx="370">
                  <c:v>77.114106545512982</c:v>
                </c:pt>
                <c:pt idx="371">
                  <c:v>76.731242926170509</c:v>
                </c:pt>
                <c:pt idx="372">
                  <c:v>76.350280185377784</c:v>
                </c:pt>
                <c:pt idx="373">
                  <c:v>75.971208885468059</c:v>
                </c:pt>
                <c:pt idx="374">
                  <c:v>75.594019635631568</c:v>
                </c:pt>
                <c:pt idx="375">
                  <c:v>75.218703091682997</c:v>
                </c:pt>
                <c:pt idx="376">
                  <c:v>74.845249955829956</c:v>
                </c:pt>
                <c:pt idx="377">
                  <c:v>74.473650976442585</c:v>
                </c:pt>
                <c:pt idx="378">
                  <c:v>74.103896947824495</c:v>
                </c:pt>
                <c:pt idx="379">
                  <c:v>73.735978709984551</c:v>
                </c:pt>
                <c:pt idx="380">
                  <c:v>73.369887148410143</c:v>
                </c:pt>
                <c:pt idx="381">
                  <c:v>73.005613193841143</c:v>
                </c:pt>
                <c:pt idx="382">
                  <c:v>72.643147822045464</c:v>
                </c:pt>
                <c:pt idx="383">
                  <c:v>72.282482053595388</c:v>
                </c:pt>
                <c:pt idx="384">
                  <c:v>71.92360695364512</c:v>
                </c:pt>
                <c:pt idx="385">
                  <c:v>71.566513631709441</c:v>
                </c:pt>
                <c:pt idx="386">
                  <c:v>71.211193241443567</c:v>
                </c:pt>
                <c:pt idx="387">
                  <c:v>70.857636980423749</c:v>
                </c:pt>
                <c:pt idx="388">
                  <c:v>70.505836089929488</c:v>
                </c:pt>
                <c:pt idx="389">
                  <c:v>70.155781854726428</c:v>
                </c:pt>
                <c:pt idx="390">
                  <c:v>69.807465602850414</c:v>
                </c:pt>
                <c:pt idx="391">
                  <c:v>69.460878705392702</c:v>
                </c:pt>
                <c:pt idx="392">
                  <c:v>69.116012576286238</c:v>
                </c:pt>
                <c:pt idx="393">
                  <c:v>68.772858672092852</c:v>
                </c:pt>
                <c:pt idx="394">
                  <c:v>68.431408491791728</c:v>
                </c:pt>
                <c:pt idx="395">
                  <c:v>68.091653576568689</c:v>
                </c:pt>
                <c:pt idx="396">
                  <c:v>67.753585509606765</c:v>
                </c:pt>
                <c:pt idx="397">
                  <c:v>67.417195915877528</c:v>
                </c:pt>
                <c:pt idx="398">
                  <c:v>67.082476461933794</c:v>
                </c:pt>
                <c:pt idx="399">
                  <c:v>66.749418855703027</c:v>
                </c:pt>
                <c:pt idx="400">
                  <c:v>66.418014846282048</c:v>
                </c:pt>
                <c:pt idx="401">
                  <c:v>66.088256223732472</c:v>
                </c:pt>
                <c:pt idx="402">
                  <c:v>65.760134818877489</c:v>
                </c:pt>
                <c:pt idx="403">
                  <c:v>65.433642503099364</c:v>
                </c:pt>
                <c:pt idx="404">
                  <c:v>65.108771188138206</c:v>
                </c:pt>
                <c:pt idx="405">
                  <c:v>64.785512825891345</c:v>
                </c:pt>
                <c:pt idx="406">
                  <c:v>64.463859408214276</c:v>
                </c:pt>
                <c:pt idx="407">
                  <c:v>64.143802966721992</c:v>
                </c:pt>
                <c:pt idx="408">
                  <c:v>63.825335572591769</c:v>
                </c:pt>
                <c:pt idx="409">
                  <c:v>63.508449336366667</c:v>
                </c:pt>
                <c:pt idx="410">
                  <c:v>63.193136407760058</c:v>
                </c:pt>
                <c:pt idx="411">
                  <c:v>62.879388975461126</c:v>
                </c:pt>
                <c:pt idx="412">
                  <c:v>62.567199266941614</c:v>
                </c:pt>
                <c:pt idx="413">
                  <c:v>62.256559548262864</c:v>
                </c:pt>
                <c:pt idx="414">
                  <c:v>61.94746212388447</c:v>
                </c:pt>
                <c:pt idx="415">
                  <c:v>61.639899336473661</c:v>
                </c:pt>
                <c:pt idx="416">
                  <c:v>61.333863566715507</c:v>
                </c:pt>
                <c:pt idx="417">
                  <c:v>61.029347233124206</c:v>
                </c:pt>
                <c:pt idx="418">
                  <c:v>60.726342791855203</c:v>
                </c:pt>
                <c:pt idx="419">
                  <c:v>60.42484273651835</c:v>
                </c:pt>
                <c:pt idx="420">
                  <c:v>60.1248395979921</c:v>
                </c:pt>
                <c:pt idx="421">
                  <c:v>59.826325944238164</c:v>
                </c:pt>
                <c:pt idx="422">
                  <c:v>59.529294380117591</c:v>
                </c:pt>
                <c:pt idx="423">
                  <c:v>59.233737547207596</c:v>
                </c:pt>
                <c:pt idx="424">
                  <c:v>58.939648123619477</c:v>
                </c:pt>
                <c:pt idx="425">
                  <c:v>58.64701882381604</c:v>
                </c:pt>
                <c:pt idx="426">
                  <c:v>58.355842398432969</c:v>
                </c:pt>
                <c:pt idx="427">
                  <c:v>58.066111634097979</c:v>
                </c:pt>
                <c:pt idx="428">
                  <c:v>57.777819353252397</c:v>
                </c:pt>
                <c:pt idx="429">
                  <c:v>57.490958413973452</c:v>
                </c:pt>
                <c:pt idx="430">
                  <c:v>57.205521709797296</c:v>
                </c:pt>
                <c:pt idx="431">
                  <c:v>56.921502169542862</c:v>
                </c:pt>
                <c:pt idx="432">
                  <c:v>56.638892757136873</c:v>
                </c:pt>
                <c:pt idx="433">
                  <c:v>56.35768647143933</c:v>
                </c:pt>
                <c:pt idx="434">
                  <c:v>56.077876346070255</c:v>
                </c:pt>
                <c:pt idx="435">
                  <c:v>55.799455449237023</c:v>
                </c:pt>
                <c:pt idx="436">
                  <c:v>55.52241688356262</c:v>
                </c:pt>
                <c:pt idx="437">
                  <c:v>55.246753785914734</c:v>
                </c:pt>
                <c:pt idx="438">
                  <c:v>54.972459327235988</c:v>
                </c:pt>
                <c:pt idx="439">
                  <c:v>54.699526712374386</c:v>
                </c:pt>
                <c:pt idx="440">
                  <c:v>54.427949179915288</c:v>
                </c:pt>
                <c:pt idx="441">
                  <c:v>54.157720002013676</c:v>
                </c:pt>
                <c:pt idx="442">
                  <c:v>53.888832484227677</c:v>
                </c:pt>
                <c:pt idx="443">
                  <c:v>53.621279965352635</c:v>
                </c:pt>
                <c:pt idx="444">
                  <c:v>53.355055817256037</c:v>
                </c:pt>
                <c:pt idx="445">
                  <c:v>53.090153444713344</c:v>
                </c:pt>
                <c:pt idx="446">
                  <c:v>52.826566285244766</c:v>
                </c:pt>
                <c:pt idx="447">
                  <c:v>52.564287808952422</c:v>
                </c:pt>
                <c:pt idx="448">
                  <c:v>52.303311518358719</c:v>
                </c:pt>
                <c:pt idx="449">
                  <c:v>52.043630948245422</c:v>
                </c:pt>
                <c:pt idx="450">
                  <c:v>51.785239665493442</c:v>
                </c:pt>
                <c:pt idx="451">
                  <c:v>51.528131268923389</c:v>
                </c:pt>
                <c:pt idx="452">
                  <c:v>51.272299389137181</c:v>
                </c:pt>
                <c:pt idx="453">
                  <c:v>51.01773768836005</c:v>
                </c:pt>
                <c:pt idx="454">
                  <c:v>50.764439860283616</c:v>
                </c:pt>
                <c:pt idx="455">
                  <c:v>50.512399629909829</c:v>
                </c:pt>
                <c:pt idx="456">
                  <c:v>50.261610753395189</c:v>
                </c:pt>
                <c:pt idx="457">
                  <c:v>50.012067017896278</c:v>
                </c:pt>
                <c:pt idx="458">
                  <c:v>49.763762241415861</c:v>
                </c:pt>
                <c:pt idx="459">
                  <c:v>49.516690272649676</c:v>
                </c:pt>
                <c:pt idx="460">
                  <c:v>49.270844990833972</c:v>
                </c:pt>
                <c:pt idx="461">
                  <c:v>49.026220305594087</c:v>
                </c:pt>
                <c:pt idx="462">
                  <c:v>48.782810156793317</c:v>
                </c:pt>
                <c:pt idx="463">
                  <c:v>48.540608514383003</c:v>
                </c:pt>
                <c:pt idx="464">
                  <c:v>48.299609378253052</c:v>
                </c:pt>
                <c:pt idx="465">
                  <c:v>48.059806778083257</c:v>
                </c:pt>
                <c:pt idx="466">
                  <c:v>47.821194773195423</c:v>
                </c:pt>
                <c:pt idx="467">
                  <c:v>47.583767452406327</c:v>
                </c:pt>
                <c:pt idx="468">
                  <c:v>47.347518933881034</c:v>
                </c:pt>
                <c:pt idx="469">
                  <c:v>47.112443364987399</c:v>
                </c:pt>
                <c:pt idx="470">
                  <c:v>46.878534922150926</c:v>
                </c:pt>
                <c:pt idx="471">
                  <c:v>46.64578781071085</c:v>
                </c:pt>
                <c:pt idx="472">
                  <c:v>46.414196264775626</c:v>
                </c:pt>
                <c:pt idx="473">
                  <c:v>46.183754547081413</c:v>
                </c:pt>
                <c:pt idx="474">
                  <c:v>45.954456948849057</c:v>
                </c:pt>
                <c:pt idx="475">
                  <c:v>45.726297789642963</c:v>
                </c:pt>
                <c:pt idx="476">
                  <c:v>45.499271417230254</c:v>
                </c:pt>
                <c:pt idx="477">
                  <c:v>45.273372207440858</c:v>
                </c:pt>
                <c:pt idx="478">
                  <c:v>45.048594564028129</c:v>
                </c:pt>
                <c:pt idx="479">
                  <c:v>44.824932918530166</c:v>
                </c:pt>
                <c:pt idx="480">
                  <c:v>44.602381730131903</c:v>
                </c:pt>
                <c:pt idx="481">
                  <c:v>44.380935485527971</c:v>
                </c:pt>
                <c:pt idx="482">
                  <c:v>44.160588698785851</c:v>
                </c:pt>
                <c:pt idx="483">
                  <c:v>43.941335911210167</c:v>
                </c:pt>
                <c:pt idx="484">
                  <c:v>43.723171691207433</c:v>
                </c:pt>
                <c:pt idx="485">
                  <c:v>43.506090634151455</c:v>
                </c:pt>
                <c:pt idx="486">
                  <c:v>43.290087362249416</c:v>
                </c:pt>
                <c:pt idx="487">
                  <c:v>43.075156524408747</c:v>
                </c:pt>
                <c:pt idx="488">
                  <c:v>42.861292796104443</c:v>
                </c:pt>
                <c:pt idx="489">
                  <c:v>42.648490879247248</c:v>
                </c:pt>
                <c:pt idx="490">
                  <c:v>42.436745502052425</c:v>
                </c:pt>
                <c:pt idx="491">
                  <c:v>42.226051418909009</c:v>
                </c:pt>
                <c:pt idx="492">
                  <c:v>42.016403410249985</c:v>
                </c:pt>
                <c:pt idx="493">
                  <c:v>41.807796282423034</c:v>
                </c:pt>
                <c:pt idx="494">
                  <c:v>41.600224867561671</c:v>
                </c:pt>
                <c:pt idx="495">
                  <c:v>41.393684023457439</c:v>
                </c:pt>
                <c:pt idx="496">
                  <c:v>41.188168633432312</c:v>
                </c:pt>
                <c:pt idx="497">
                  <c:v>40.983673606212136</c:v>
                </c:pt>
                <c:pt idx="498">
                  <c:v>40.780193875800386</c:v>
                </c:pt>
                <c:pt idx="499">
                  <c:v>40.577724401352661</c:v>
                </c:pt>
                <c:pt idx="500">
                  <c:v>40.376260167051839</c:v>
                </c:pt>
                <c:pt idx="501">
                  <c:v>40.175796181983848</c:v>
                </c:pt>
                <c:pt idx="502">
                  <c:v>39.976327480013985</c:v>
                </c:pt>
                <c:pt idx="503">
                  <c:v>39.777849119663863</c:v>
                </c:pt>
                <c:pt idx="504">
                  <c:v>39.580356183989068</c:v>
                </c:pt>
                <c:pt idx="505">
                  <c:v>39.383843780457255</c:v>
                </c:pt>
                <c:pt idx="506">
                  <c:v>39.188307040827063</c:v>
                </c:pt>
                <c:pt idx="507">
                  <c:v>38.99374112102744</c:v>
                </c:pt>
                <c:pt idx="508">
                  <c:v>38.800141201037597</c:v>
                </c:pt>
                <c:pt idx="509">
                  <c:v>38.607502484767672</c:v>
                </c:pt>
                <c:pt idx="510">
                  <c:v>38.415820199939972</c:v>
                </c:pt>
                <c:pt idx="511">
                  <c:v>38.225089597970573</c:v>
                </c:pt>
                <c:pt idx="512">
                  <c:v>38.035305953851818</c:v>
                </c:pt>
                <c:pt idx="513">
                  <c:v>37.846464566035237</c:v>
                </c:pt>
                <c:pt idx="514">
                  <c:v>37.658560756315076</c:v>
                </c:pt>
                <c:pt idx="515">
                  <c:v>37.471589869712346</c:v>
                </c:pt>
                <c:pt idx="516">
                  <c:v>37.285547274359622</c:v>
                </c:pt>
                <c:pt idx="517">
                  <c:v>37.100428361386321</c:v>
                </c:pt>
                <c:pt idx="518">
                  <c:v>36.91622854480395</c:v>
                </c:pt>
                <c:pt idx="519">
                  <c:v>36.732943261393515</c:v>
                </c:pt>
                <c:pt idx="520">
                  <c:v>36.550567970591715</c:v>
                </c:pt>
                <c:pt idx="521">
                  <c:v>36.369098154378726</c:v>
                </c:pt>
                <c:pt idx="522">
                  <c:v>36.188529317166179</c:v>
                </c:pt>
                <c:pt idx="523">
                  <c:v>36.008856985685895</c:v>
                </c:pt>
                <c:pt idx="524">
                  <c:v>35.830076708878984</c:v>
                </c:pt>
                <c:pt idx="525">
                  <c:v>35.652184057785597</c:v>
                </c:pt>
                <c:pt idx="526">
                  <c:v>35.475174625435216</c:v>
                </c:pt>
                <c:pt idx="527">
                  <c:v>35.299044026737498</c:v>
                </c:pt>
                <c:pt idx="528">
                  <c:v>35.123787898373635</c:v>
                </c:pt>
                <c:pt idx="529">
                  <c:v>34.949401898688187</c:v>
                </c:pt>
                <c:pt idx="530">
                  <c:v>34.775881707581675</c:v>
                </c:pt>
                <c:pt idx="531">
                  <c:v>34.603223026403377</c:v>
                </c:pt>
                <c:pt idx="532">
                  <c:v>34.431421577845008</c:v>
                </c:pt>
                <c:pt idx="533">
                  <c:v>34.260473105834642</c:v>
                </c:pt>
                <c:pt idx="534">
                  <c:v>34.090373375431327</c:v>
                </c:pt>
                <c:pt idx="535">
                  <c:v>33.921118172720107</c:v>
                </c:pt>
                <c:pt idx="536">
                  <c:v>33.752703304707786</c:v>
                </c:pt>
                <c:pt idx="537">
                  <c:v>33.585124599218865</c:v>
                </c:pt>
                <c:pt idx="538">
                  <c:v>33.418377904792251</c:v>
                </c:pt>
                <c:pt idx="539">
                  <c:v>33.252459090578512</c:v>
                </c:pt>
                <c:pt idx="540">
                  <c:v>33.087364046237411</c:v>
                </c:pt>
                <c:pt idx="541">
                  <c:v>32.92308868183612</c:v>
                </c:pt>
                <c:pt idx="542">
                  <c:v>32.759628927747926</c:v>
                </c:pt>
                <c:pt idx="543">
                  <c:v>32.596980734551366</c:v>
                </c:pt>
                <c:pt idx="544">
                  <c:v>32.43514007292999</c:v>
                </c:pt>
                <c:pt idx="545">
                  <c:v>32.274102933572458</c:v>
                </c:pt>
                <c:pt idx="546">
                  <c:v>32.113865327073228</c:v>
                </c:pt>
                <c:pt idx="547">
                  <c:v>31.954423283833794</c:v>
                </c:pt>
                <c:pt idx="548">
                  <c:v>31.795772853964273</c:v>
                </c:pt>
                <c:pt idx="549">
                  <c:v>31.637910107185572</c:v>
                </c:pt>
                <c:pt idx="550">
                  <c:v>31.480831132732057</c:v>
                </c:pt>
                <c:pt idx="551">
                  <c:v>31.32453203925462</c:v>
                </c:pt>
                <c:pt idx="552">
                  <c:v>31.169008954724273</c:v>
                </c:pt>
                <c:pt idx="553">
                  <c:v>31.014258026336357</c:v>
                </c:pt>
                <c:pt idx="554">
                  <c:v>30.86027542041489</c:v>
                </c:pt>
                <c:pt idx="555">
                  <c:v>30.707057322317723</c:v>
                </c:pt>
                <c:pt idx="556">
                  <c:v>30.554599936342033</c:v>
                </c:pt>
                <c:pt idx="557">
                  <c:v>30.402899485630279</c:v>
                </c:pt>
                <c:pt idx="558">
                  <c:v>30.251952212076588</c:v>
                </c:pt>
                <c:pt idx="559">
                  <c:v>30.101754376233746</c:v>
                </c:pt>
                <c:pt idx="560">
                  <c:v>29.95230225722046</c:v>
                </c:pt>
                <c:pt idx="561">
                  <c:v>29.803592152629268</c:v>
                </c:pt>
                <c:pt idx="562">
                  <c:v>29.655620378434786</c:v>
                </c:pt>
                <c:pt idx="563">
                  <c:v>29.508383268902406</c:v>
                </c:pt>
                <c:pt idx="564">
                  <c:v>29.361877176497664</c:v>
                </c:pt>
                <c:pt idx="565">
                  <c:v>29.21609847179532</c:v>
                </c:pt>
                <c:pt idx="566">
                  <c:v>29.071043543390296</c:v>
                </c:pt>
                <c:pt idx="567">
                  <c:v>28.926708797807574</c:v>
                </c:pt>
                <c:pt idx="568">
                  <c:v>28.783090659413439</c:v>
                </c:pt>
                <c:pt idx="569">
                  <c:v>28.640185570326747</c:v>
                </c:pt>
                <c:pt idx="570">
                  <c:v>28.497989990330982</c:v>
                </c:pt>
                <c:pt idx="571">
                  <c:v>28.356500396786338</c:v>
                </c:pt>
                <c:pt idx="572">
                  <c:v>28.215713284542581</c:v>
                </c:pt>
                <c:pt idx="573">
                  <c:v>28.075625165852223</c:v>
                </c:pt>
                <c:pt idx="574">
                  <c:v>27.93623257028403</c:v>
                </c:pt>
                <c:pt idx="575">
                  <c:v>27.797532044637148</c:v>
                </c:pt>
                <c:pt idx="576">
                  <c:v>27.659520152855507</c:v>
                </c:pt>
                <c:pt idx="577">
                  <c:v>27.522193475942668</c:v>
                </c:pt>
                <c:pt idx="578">
                  <c:v>27.385548611877162</c:v>
                </c:pt>
                <c:pt idx="579">
                  <c:v>27.249582175528275</c:v>
                </c:pt>
                <c:pt idx="580">
                  <c:v>27.114290798572039</c:v>
                </c:pt>
                <c:pt idx="581">
                  <c:v>26.97967112940789</c:v>
                </c:pt>
                <c:pt idx="582">
                  <c:v>26.845719833075638</c:v>
                </c:pt>
                <c:pt idx="583">
                  <c:v>26.712433591172822</c:v>
                </c:pt>
                <c:pt idx="584">
                  <c:v>26.579809101772483</c:v>
                </c:pt>
                <c:pt idx="585">
                  <c:v>26.447843079341425</c:v>
                </c:pt>
                <c:pt idx="586">
                  <c:v>26.316532254658753</c:v>
                </c:pt>
                <c:pt idx="587">
                  <c:v>26.185873374734946</c:v>
                </c:pt>
                <c:pt idx="588">
                  <c:v>26.055863202731242</c:v>
                </c:pt>
                <c:pt idx="589">
                  <c:v>25.92649851787943</c:v>
                </c:pt>
                <c:pt idx="590">
                  <c:v>25.797776115402065</c:v>
                </c:pt>
                <c:pt idx="591">
                  <c:v>25.669692806433176</c:v>
                </c:pt>
                <c:pt idx="592">
                  <c:v>25.542245417939093</c:v>
                </c:pt>
                <c:pt idx="593">
                  <c:v>25.415430792639967</c:v>
                </c:pt>
                <c:pt idx="594">
                  <c:v>25.289245788931527</c:v>
                </c:pt>
                <c:pt idx="595">
                  <c:v>25.163687280807252</c:v>
                </c:pt>
                <c:pt idx="596">
                  <c:v>25.03875215778088</c:v>
                </c:pt>
                <c:pt idx="597">
                  <c:v>24.914437324809448</c:v>
                </c:pt>
                <c:pt idx="598">
                  <c:v>24.790739702216516</c:v>
                </c:pt>
                <c:pt idx="599">
                  <c:v>24.667656225615954</c:v>
                </c:pt>
                <c:pt idx="600">
                  <c:v>24.545183845835993</c:v>
                </c:pt>
                <c:pt idx="601">
                  <c:v>24.423319528843649</c:v>
                </c:pt>
                <c:pt idx="602">
                  <c:v>24.302060255669666</c:v>
                </c:pt>
                <c:pt idx="603">
                  <c:v>24.181403022333591</c:v>
                </c:pt>
                <c:pt idx="604">
                  <c:v>24.061344839769475</c:v>
                </c:pt>
                <c:pt idx="605">
                  <c:v>23.941882733751765</c:v>
                </c:pt>
                <c:pt idx="606">
                  <c:v>23.823013744821623</c:v>
                </c:pt>
                <c:pt idx="607">
                  <c:v>23.70473492821359</c:v>
                </c:pt>
                <c:pt idx="608">
                  <c:v>23.587043353782747</c:v>
                </c:pt>
                <c:pt idx="609">
                  <c:v>23.469936105931971</c:v>
                </c:pt>
                <c:pt idx="610">
                  <c:v>23.353410283539791</c:v>
                </c:pt>
                <c:pt idx="611">
                  <c:v>23.237462999888656</c:v>
                </c:pt>
                <c:pt idx="612">
                  <c:v>23.122091382592885</c:v>
                </c:pt>
                <c:pt idx="613">
                  <c:v>23.007292573528261</c:v>
                </c:pt>
                <c:pt idx="614">
                  <c:v>22.893063728760765</c:v>
                </c:pt>
                <c:pt idx="615">
                  <c:v>22.77940201847618</c:v>
                </c:pt>
                <c:pt idx="616">
                  <c:v>22.666304626910023</c:v>
                </c:pt>
                <c:pt idx="617">
                  <c:v>22.553768752277858</c:v>
                </c:pt>
                <c:pt idx="618">
                  <c:v>22.441791606705753</c:v>
                </c:pt>
                <c:pt idx="619">
                  <c:v>22.330370416161298</c:v>
                </c:pt>
                <c:pt idx="620">
                  <c:v>22.219502420384885</c:v>
                </c:pt>
                <c:pt idx="621">
                  <c:v>22.109184872821302</c:v>
                </c:pt>
                <c:pt idx="622">
                  <c:v>21.999415040551717</c:v>
                </c:pt>
                <c:pt idx="623">
                  <c:v>21.890190204225942</c:v>
                </c:pt>
                <c:pt idx="624">
                  <c:v>21.781507657995064</c:v>
                </c:pt>
                <c:pt idx="625">
                  <c:v>21.673364709444478</c:v>
                </c:pt>
                <c:pt idx="626">
                  <c:v>21.565758679527121</c:v>
                </c:pt>
                <c:pt idx="627">
                  <c:v>21.458686902497099</c:v>
                </c:pt>
                <c:pt idx="628">
                  <c:v>21.352146725843721</c:v>
                </c:pt>
                <c:pt idx="629">
                  <c:v>21.246135510225688</c:v>
                </c:pt>
                <c:pt idx="630">
                  <c:v>21.140650629405798</c:v>
                </c:pt>
                <c:pt idx="631">
                  <c:v>21.035689470185837</c:v>
                </c:pt>
                <c:pt idx="632">
                  <c:v>20.931249432341843</c:v>
                </c:pt>
                <c:pt idx="633">
                  <c:v>20.827327928559683</c:v>
                </c:pt>
                <c:pt idx="634">
                  <c:v>20.723922384371029</c:v>
                </c:pt>
                <c:pt idx="635">
                  <c:v>20.621030238089475</c:v>
                </c:pt>
                <c:pt idx="636">
                  <c:v>20.518648940747127</c:v>
                </c:pt>
                <c:pt idx="637">
                  <c:v>20.416775956031476</c:v>
                </c:pt>
                <c:pt idx="638">
                  <c:v>20.315408760222539</c:v>
                </c:pt>
                <c:pt idx="639">
                  <c:v>20.214544842130326</c:v>
                </c:pt>
                <c:pt idx="640">
                  <c:v>20.114181703032678</c:v>
                </c:pt>
                <c:pt idx="641">
                  <c:v>20.014316856613295</c:v>
                </c:pt>
                <c:pt idx="642">
                  <c:v>19.914947828900218</c:v>
                </c:pt>
                <c:pt idx="643">
                  <c:v>19.816072158204499</c:v>
                </c:pt>
                <c:pt idx="644">
                  <c:v>19.717687395059201</c:v>
                </c:pt>
                <c:pt idx="645">
                  <c:v>19.619791102158743</c:v>
                </c:pt>
                <c:pt idx="646">
                  <c:v>19.522380854298557</c:v>
                </c:pt>
                <c:pt idx="647">
                  <c:v>19.425454238314916</c:v>
                </c:pt>
                <c:pt idx="648">
                  <c:v>19.329008853025215</c:v>
                </c:pt>
                <c:pt idx="649">
                  <c:v>19.2330423091685</c:v>
                </c:pt>
                <c:pt idx="650">
                  <c:v>19.137552229346205</c:v>
                </c:pt>
                <c:pt idx="651">
                  <c:v>19.042536247963369</c:v>
                </c:pt>
                <c:pt idx="652">
                  <c:v>18.947992011169909</c:v>
                </c:pt>
                <c:pt idx="653">
                  <c:v>18.85391717680238</c:v>
                </c:pt>
                <c:pt idx="654">
                  <c:v>18.76030941432596</c:v>
                </c:pt>
                <c:pt idx="655">
                  <c:v>18.667166404776673</c:v>
                </c:pt>
                <c:pt idx="656">
                  <c:v>18.574485840703964</c:v>
                </c:pt>
                <c:pt idx="657">
                  <c:v>18.482265426113546</c:v>
                </c:pt>
                <c:pt idx="658">
                  <c:v>18.390502876410576</c:v>
                </c:pt>
                <c:pt idx="659">
                  <c:v>18.299195918342715</c:v>
                </c:pt>
                <c:pt idx="660">
                  <c:v>18.208342289944412</c:v>
                </c:pt>
                <c:pt idx="661">
                  <c:v>18.117939740480391</c:v>
                </c:pt>
                <c:pt idx="662">
                  <c:v>18.027986030390071</c:v>
                </c:pt>
                <c:pt idx="663">
                  <c:v>17.938478931232058</c:v>
                </c:pt>
                <c:pt idx="664">
                  <c:v>17.849416225628946</c:v>
                </c:pt>
                <c:pt idx="665">
                  <c:v>17.76079570721237</c:v>
                </c:pt>
                <c:pt idx="666">
                  <c:v>17.672615180568364</c:v>
                </c:pt>
                <c:pt idx="667">
                  <c:v>17.584872461182957</c:v>
                </c:pt>
                <c:pt idx="668">
                  <c:v>17.497565375388081</c:v>
                </c:pt>
                <c:pt idx="669">
                  <c:v>17.410691760307699</c:v>
                </c:pt>
                <c:pt idx="670">
                  <c:v>17.324249463804236</c:v>
                </c:pt>
                <c:pt idx="671">
                  <c:v>17.238236344425232</c:v>
                </c:pt>
                <c:pt idx="672">
                  <c:v>17.15265027135036</c:v>
                </c:pt>
                <c:pt idx="673">
                  <c:v>17.067489124338579</c:v>
                </c:pt>
                <c:pt idx="674">
                  <c:v>16.982750793675617</c:v>
                </c:pt>
                <c:pt idx="675">
                  <c:v>16.898433180121732</c:v>
                </c:pt>
                <c:pt idx="676">
                  <c:v>16.814534194859672</c:v>
                </c:pt>
                <c:pt idx="677">
                  <c:v>16.731051759442984</c:v>
                </c:pt>
                <c:pt idx="678">
                  <c:v>16.647983805744452</c:v>
                </c:pt>
                <c:pt idx="679">
                  <c:v>16.565328275904911</c:v>
                </c:pt>
                <c:pt idx="680">
                  <c:v>16.483083122282256</c:v>
                </c:pt>
                <c:pt idx="681">
                  <c:v>16.401246307400733</c:v>
                </c:pt>
                <c:pt idx="682">
                  <c:v>16.319815803900404</c:v>
                </c:pt>
                <c:pt idx="683">
                  <c:v>16.238789594487013</c:v>
                </c:pt>
                <c:pt idx="684">
                  <c:v>16.158165671881918</c:v>
                </c:pt>
                <c:pt idx="685">
                  <c:v>16.077942038772445</c:v>
                </c:pt>
                <c:pt idx="686">
                  <c:v>15.99811670776236</c:v>
                </c:pt>
                <c:pt idx="687">
                  <c:v>15.918687701322639</c:v>
                </c:pt>
                <c:pt idx="688">
                  <c:v>15.839653051742479</c:v>
                </c:pt>
                <c:pt idx="689">
                  <c:v>15.761010801080605</c:v>
                </c:pt>
                <c:pt idx="690">
                  <c:v>15.682759001116668</c:v>
                </c:pt>
                <c:pt idx="691">
                  <c:v>15.604895713303048</c:v>
                </c:pt>
                <c:pt idx="692">
                  <c:v>15.527419008716826</c:v>
                </c:pt>
                <c:pt idx="693">
                  <c:v>15.450326968011984</c:v>
                </c:pt>
                <c:pt idx="694">
                  <c:v>15.373617681371845</c:v>
                </c:pt>
                <c:pt idx="695">
                  <c:v>15.297289248461805</c:v>
                </c:pt>
                <c:pt idx="696">
                  <c:v>15.221339778382193</c:v>
                </c:pt>
                <c:pt idx="697">
                  <c:v>15.145767389621465</c:v>
                </c:pt>
                <c:pt idx="698">
                  <c:v>15.070570210009627</c:v>
                </c:pt>
                <c:pt idx="699">
                  <c:v>14.995746376671777</c:v>
                </c:pt>
                <c:pt idx="700">
                  <c:v>14.921294035981997</c:v>
                </c:pt>
                <c:pt idx="701">
                  <c:v>14.847211343517451</c:v>
                </c:pt>
                <c:pt idx="702">
                  <c:v>14.77349646401267</c:v>
                </c:pt>
                <c:pt idx="703">
                  <c:v>14.700147571314069</c:v>
                </c:pt>
                <c:pt idx="704">
                  <c:v>14.627162848334828</c:v>
                </c:pt>
                <c:pt idx="705">
                  <c:v>14.554540487009536</c:v>
                </c:pt>
                <c:pt idx="706">
                  <c:v>14.48227868824987</c:v>
                </c:pt>
                <c:pt idx="707">
                  <c:v>14.410375661899732</c:v>
                </c:pt>
                <c:pt idx="708">
                  <c:v>14.338829626690941</c:v>
                </c:pt>
                <c:pt idx="709">
                  <c:v>14.267638810199156</c:v>
                </c:pt>
                <c:pt idx="710">
                  <c:v>14.196801448799913</c:v>
                </c:pt>
                <c:pt idx="711">
                  <c:v>14.126315787624987</c:v>
                </c:pt>
                <c:pt idx="712">
                  <c:v>14.056180080518891</c:v>
                </c:pt>
                <c:pt idx="713">
                  <c:v>13.986392589995605</c:v>
                </c:pt>
                <c:pt idx="714">
                  <c:v>13.916951587195545</c:v>
                </c:pt>
                <c:pt idx="715">
                  <c:v>13.847855351842773</c:v>
                </c:pt>
                <c:pt idx="716">
                  <c:v>13.779102172202315</c:v>
                </c:pt>
                <c:pt idx="717">
                  <c:v>13.710690345037778</c:v>
                </c:pt>
                <c:pt idx="718">
                  <c:v>13.642618175569186</c:v>
                </c:pt>
                <c:pt idx="719">
                  <c:v>13.574883977430968</c:v>
                </c:pt>
                <c:pt idx="720">
                  <c:v>13.507486072630163</c:v>
                </c:pt>
                <c:pt idx="721">
                  <c:v>13.440422791504904</c:v>
                </c:pt>
                <c:pt idx="722">
                  <c:v>13.373692472683</c:v>
                </c:pt>
                <c:pt idx="723">
                  <c:v>13.3072934630408</c:v>
                </c:pt>
                <c:pt idx="724">
                  <c:v>13.241224117662275</c:v>
                </c:pt>
                <c:pt idx="725">
                  <c:v>13.1754827997982</c:v>
                </c:pt>
                <c:pt idx="726">
                  <c:v>13.11006788082565</c:v>
                </c:pt>
                <c:pt idx="727">
                  <c:v>13.044977740207653</c:v>
                </c:pt>
                <c:pt idx="728">
                  <c:v>12.980210765453037</c:v>
                </c:pt>
                <c:pt idx="729">
                  <c:v>12.915765352076482</c:v>
                </c:pt>
                <c:pt idx="730">
                  <c:v>12.851639903558768</c:v>
                </c:pt>
                <c:pt idx="731">
                  <c:v>12.78783283130722</c:v>
                </c:pt>
                <c:pt idx="732">
                  <c:v>12.724342554616392</c:v>
                </c:pt>
                <c:pt idx="733">
                  <c:v>12.661167500628853</c:v>
                </c:pt>
                <c:pt idx="734">
                  <c:v>12.598306104296249</c:v>
                </c:pt>
                <c:pt idx="735">
                  <c:v>12.535756808340542</c:v>
                </c:pt>
                <c:pt idx="736">
                  <c:v>12.473518063215414</c:v>
                </c:pt>
                <c:pt idx="737">
                  <c:v>12.41158832706788</c:v>
                </c:pt>
                <c:pt idx="738">
                  <c:v>12.34996606570011</c:v>
                </c:pt>
                <c:pt idx="739">
                  <c:v>12.288649752531388</c:v>
                </c:pt>
                <c:pt idx="740">
                  <c:v>12.227637868560334</c:v>
                </c:pt>
                <c:pt idx="741">
                  <c:v>12.166928902327253</c:v>
                </c:pt>
                <c:pt idx="742">
                  <c:v>12.106521349876678</c:v>
                </c:pt>
                <c:pt idx="743">
                  <c:v>12.046413714720126</c:v>
                </c:pt>
                <c:pt idx="744">
                  <c:v>11.986604507799052</c:v>
                </c:pt>
                <c:pt idx="745">
                  <c:v>11.927092247447908</c:v>
                </c:pt>
                <c:pt idx="746">
                  <c:v>11.867875459357464</c:v>
                </c:pt>
                <c:pt idx="747">
                  <c:v>11.808952676538301</c:v>
                </c:pt>
                <c:pt idx="748">
                  <c:v>11.750322439284432</c:v>
                </c:pt>
                <c:pt idx="749">
                  <c:v>11.691983295137176</c:v>
                </c:pt>
                <c:pt idx="750">
                  <c:v>11.633933798849155</c:v>
                </c:pt>
                <c:pt idx="751">
                  <c:v>11.576172512348545</c:v>
                </c:pt>
                <c:pt idx="752">
                  <c:v>11.51869800470325</c:v>
                </c:pt>
                <c:pt idx="753">
                  <c:v>11.461508852085744</c:v>
                </c:pt>
                <c:pt idx="754">
                  <c:v>11.404603637737635</c:v>
                </c:pt>
                <c:pt idx="755">
                  <c:v>11.347980951934574</c:v>
                </c:pt>
                <c:pt idx="756">
                  <c:v>11.29163939195135</c:v>
                </c:pt>
                <c:pt idx="757">
                  <c:v>11.235577562027125</c:v>
                </c:pt>
                <c:pt idx="758">
                  <c:v>11.179794073330909</c:v>
                </c:pt>
                <c:pt idx="759">
                  <c:v>11.124287543927077</c:v>
                </c:pt>
                <c:pt idx="760">
                  <c:v>11.069056598741183</c:v>
                </c:pt>
                <c:pt idx="761">
                  <c:v>11.014099869525891</c:v>
                </c:pt>
                <c:pt idx="762">
                  <c:v>10.959415994827078</c:v>
                </c:pt>
                <c:pt idx="763">
                  <c:v>10.905003619950076</c:v>
                </c:pt>
                <c:pt idx="764">
                  <c:v>10.850861396926167</c:v>
                </c:pt>
                <c:pt idx="765">
                  <c:v>10.796987984479136</c:v>
                </c:pt>
                <c:pt idx="766">
                  <c:v>10.743382047992077</c:v>
                </c:pt>
                <c:pt idx="767">
                  <c:v>10.690042259474327</c:v>
                </c:pt>
                <c:pt idx="768">
                  <c:v>10.636967297528544</c:v>
                </c:pt>
                <c:pt idx="769">
                  <c:v>10.584155847317994</c:v>
                </c:pt>
                <c:pt idx="770">
                  <c:v>10.53160660053398</c:v>
                </c:pt>
                <c:pt idx="771">
                  <c:v>10.479318255363417</c:v>
                </c:pt>
                <c:pt idx="772">
                  <c:v>10.427289516456584</c:v>
                </c:pt>
                <c:pt idx="773">
                  <c:v>10.375519094895051</c:v>
                </c:pt>
                <c:pt idx="774">
                  <c:v>10.324005708159719</c:v>
                </c:pt>
                <c:pt idx="775">
                  <c:v>10.272748080099079</c:v>
                </c:pt>
                <c:pt idx="776">
                  <c:v>10.221744940897581</c:v>
                </c:pt>
                <c:pt idx="777">
                  <c:v>10.170995027044173</c:v>
                </c:pt>
                <c:pt idx="778">
                  <c:v>10.120497081300996</c:v>
                </c:pt>
                <c:pt idx="779">
                  <c:v>10.070249852672278</c:v>
                </c:pt>
                <c:pt idx="780">
                  <c:v>10.020252096373284</c:v>
                </c:pt>
                <c:pt idx="781">
                  <c:v>9.970502573799525</c:v>
                </c:pt>
                <c:pt idx="782">
                  <c:v>9.9210000524960407</c:v>
                </c:pt>
                <c:pt idx="783">
                  <c:v>9.8717433061268949</c:v>
                </c:pt>
                <c:pt idx="784">
                  <c:v>9.8227311144447853</c:v>
                </c:pt>
                <c:pt idx="785">
                  <c:v>9.7739622632608008</c:v>
                </c:pt>
                <c:pt idx="786">
                  <c:v>9.7254355444143528</c:v>
                </c:pt>
                <c:pt idx="787">
                  <c:v>9.6771497557432671</c:v>
                </c:pt>
                <c:pt idx="788">
                  <c:v>9.6291037010539604</c:v>
                </c:pt>
                <c:pt idx="789">
                  <c:v>9.5812961900918285</c:v>
                </c:pt>
                <c:pt idx="790">
                  <c:v>9.5337260385117677</c:v>
                </c:pt>
                <c:pt idx="791">
                  <c:v>9.4863920678488309</c:v>
                </c:pt>
                <c:pt idx="792">
                  <c:v>9.4392931054890088</c:v>
                </c:pt>
                <c:pt idx="793">
                  <c:v>9.3924279846402214</c:v>
                </c:pt>
                <c:pt idx="794">
                  <c:v>9.3457955443033764</c:v>
                </c:pt>
                <c:pt idx="795">
                  <c:v>9.2993946292436238</c:v>
                </c:pt>
                <c:pt idx="796">
                  <c:v>9.2532240899617531</c:v>
                </c:pt>
                <c:pt idx="797">
                  <c:v>9.2072827826656791</c:v>
                </c:pt>
                <c:pt idx="798">
                  <c:v>9.1615695692421788</c:v>
                </c:pt>
                <c:pt idx="799">
                  <c:v>9.1160833172285134</c:v>
                </c:pt>
                <c:pt idx="800">
                  <c:v>9.0708228997846341</c:v>
                </c:pt>
                <c:pt idx="801">
                  <c:v>9.0257871956651012</c:v>
                </c:pt>
                <c:pt idx="802">
                  <c:v>8.9809750891913254</c:v>
                </c:pt>
                <c:pt idx="803">
                  <c:v>8.9363854702239731</c:v>
                </c:pt>
                <c:pt idx="804">
                  <c:v>8.8920172341354142</c:v>
                </c:pt>
                <c:pt idx="805">
                  <c:v>8.8478692817824012</c:v>
                </c:pt>
                <c:pt idx="806">
                  <c:v>8.8039405194788056</c:v>
                </c:pt>
                <c:pt idx="807">
                  <c:v>8.7602298589685397</c:v>
                </c:pt>
                <c:pt idx="808">
                  <c:v>8.7167362173985943</c:v>
                </c:pt>
                <c:pt idx="809">
                  <c:v>8.673458517292234</c:v>
                </c:pt>
                <c:pt idx="810">
                  <c:v>8.6303956865222542</c:v>
                </c:pt>
                <c:pt idx="811">
                  <c:v>8.5875466582844791</c:v>
                </c:pt>
                <c:pt idx="812">
                  <c:v>8.5449103710712908</c:v>
                </c:pt>
                <c:pt idx="813">
                  <c:v>8.5024857686453483</c:v>
                </c:pt>
                <c:pt idx="814">
                  <c:v>8.4602718000134143</c:v>
                </c:pt>
                <c:pt idx="815">
                  <c:v>8.4182674194003528</c:v>
                </c:pt>
                <c:pt idx="816">
                  <c:v>8.3764715862231629</c:v>
                </c:pt>
                <c:pt idx="817">
                  <c:v>8.3348832650652476</c:v>
                </c:pt>
                <c:pt idx="818">
                  <c:v>8.2935014256507387</c:v>
                </c:pt>
                <c:pt idx="819">
                  <c:v>8.2523250428189723</c:v>
                </c:pt>
                <c:pt idx="820">
                  <c:v>8.211353096499149</c:v>
                </c:pt>
                <c:pt idx="821">
                  <c:v>8.1705845716849623</c:v>
                </c:pt>
                <c:pt idx="822">
                  <c:v>8.1300184584095341</c:v>
                </c:pt>
                <c:pt idx="823">
                  <c:v>8.0896537517203555</c:v>
                </c:pt>
                <c:pt idx="824">
                  <c:v>8.0494894516544164</c:v>
                </c:pt>
                <c:pt idx="825">
                  <c:v>8.009524563213402</c:v>
                </c:pt>
                <c:pt idx="826">
                  <c:v>7.9697580963390928</c:v>
                </c:pt>
                <c:pt idx="827">
                  <c:v>7.9301890658887713</c:v>
                </c:pt>
                <c:pt idx="828">
                  <c:v>7.8908164916108836</c:v>
                </c:pt>
                <c:pt idx="829">
                  <c:v>7.851639398120704</c:v>
                </c:pt>
                <c:pt idx="830">
                  <c:v>7.8126568148761972</c:v>
                </c:pt>
                <c:pt idx="831">
                  <c:v>7.7738677761539625</c:v>
                </c:pt>
                <c:pt idx="832">
                  <c:v>7.735271321025337</c:v>
                </c:pt>
                <c:pt idx="833">
                  <c:v>7.6968664933325499</c:v>
                </c:pt>
                <c:pt idx="834">
                  <c:v>7.6586523416650634</c:v>
                </c:pt>
                <c:pt idx="835">
                  <c:v>7.6206279193359876</c:v>
                </c:pt>
                <c:pt idx="836">
                  <c:v>7.5827922843586562</c:v>
                </c:pt>
                <c:pt idx="837">
                  <c:v>7.5451444994232419</c:v>
                </c:pt>
                <c:pt idx="838">
                  <c:v>7.5076836318735936</c:v>
                </c:pt>
                <c:pt idx="839">
                  <c:v>7.4704087536840795</c:v>
                </c:pt>
                <c:pt idx="840">
                  <c:v>7.4333189414366281</c:v>
                </c:pt>
                <c:pt idx="841">
                  <c:v>7.396413276297845</c:v>
                </c:pt>
                <c:pt idx="842">
                  <c:v>7.359690843996245</c:v>
                </c:pt>
                <c:pt idx="843">
                  <c:v>7.3231507347996043</c:v>
                </c:pt>
                <c:pt idx="844">
                  <c:v>7.2867920434924391</c:v>
                </c:pt>
                <c:pt idx="845">
                  <c:v>7.2506138693536029</c:v>
                </c:pt>
                <c:pt idx="846">
                  <c:v>7.2146153161338118</c:v>
                </c:pt>
                <c:pt idx="847">
                  <c:v>7.1787954920336885</c:v>
                </c:pt>
                <c:pt idx="848">
                  <c:v>7.1431535096815022</c:v>
                </c:pt>
                <c:pt idx="849">
                  <c:v>7.1076884861112459</c:v>
                </c:pt>
                <c:pt idx="850">
                  <c:v>7.0723995427407473</c:v>
                </c:pt>
                <c:pt idx="851">
                  <c:v>7.0372858053498923</c:v>
                </c:pt>
                <c:pt idx="852">
                  <c:v>7.0023464040589838</c:v>
                </c:pt>
                <c:pt idx="853">
                  <c:v>6.9675804733071924</c:v>
                </c:pt>
                <c:pt idx="854">
                  <c:v>6.9329871518310995</c:v>
                </c:pt>
                <c:pt idx="855">
                  <c:v>6.8985655826433891</c:v>
                </c:pt>
                <c:pt idx="856">
                  <c:v>6.8643149130115857</c:v>
                </c:pt>
                <c:pt idx="857">
                  <c:v>6.830234294436937</c:v>
                </c:pt>
                <c:pt idx="858">
                  <c:v>6.7963228826334214</c:v>
                </c:pt>
                <c:pt idx="859">
                  <c:v>6.7625798375067925</c:v>
                </c:pt>
                <c:pt idx="860">
                  <c:v>6.7290043231337844</c:v>
                </c:pt>
                <c:pt idx="861">
                  <c:v>6.6955955077414213</c:v>
                </c:pt>
                <c:pt idx="862">
                  <c:v>6.6623525636863814</c:v>
                </c:pt>
                <c:pt idx="863">
                  <c:v>6.6292746674345073</c:v>
                </c:pt>
                <c:pt idx="864">
                  <c:v>6.5963609995404084</c:v>
                </c:pt>
                <c:pt idx="865">
                  <c:v>6.5636107446271481</c:v>
                </c:pt>
                <c:pt idx="866">
                  <c:v>6.5310230913660643</c:v>
                </c:pt>
                <c:pt idx="867">
                  <c:v>6.4985972324566612</c:v>
                </c:pt>
                <c:pt idx="868">
                  <c:v>6.4663323646065916</c:v>
                </c:pt>
                <c:pt idx="869">
                  <c:v>6.43422768851178</c:v>
                </c:pt>
                <c:pt idx="870">
                  <c:v>6.402282408836613</c:v>
                </c:pt>
                <c:pt idx="871">
                  <c:v>6.3704957341942325</c:v>
                </c:pt>
                <c:pt idx="872">
                  <c:v>6.3388668771269492</c:v>
                </c:pt>
                <c:pt idx="873">
                  <c:v>6.3073950540867063</c:v>
                </c:pt>
                <c:pt idx="874">
                  <c:v>6.2760794854156812</c:v>
                </c:pt>
                <c:pt idx="875">
                  <c:v>6.244919395326991</c:v>
                </c:pt>
                <c:pt idx="876">
                  <c:v>6.213914011885433</c:v>
                </c:pt>
                <c:pt idx="877">
                  <c:v>6.1830625669883883</c:v>
                </c:pt>
                <c:pt idx="878">
                  <c:v>6.152364296346807</c:v>
                </c:pt>
                <c:pt idx="879">
                  <c:v>6.1218184394662316</c:v>
                </c:pt>
                <c:pt idx="880">
                  <c:v>6.0914242396279956</c:v>
                </c:pt>
                <c:pt idx="881">
                  <c:v>6.0611809438704567</c:v>
                </c:pt>
                <c:pt idx="882">
                  <c:v>6.0310878029703483</c:v>
                </c:pt>
                <c:pt idx="883">
                  <c:v>6.0011440714242283</c:v>
                </c:pt>
                <c:pt idx="884">
                  <c:v>5.9713490074300033</c:v>
                </c:pt>
                <c:pt idx="885">
                  <c:v>5.9417018728685438</c:v>
                </c:pt>
                <c:pt idx="886">
                  <c:v>5.9122019332854068</c:v>
                </c:pt>
                <c:pt idx="887">
                  <c:v>5.8828484578726403</c:v>
                </c:pt>
                <c:pt idx="888">
                  <c:v>5.8536407194506834</c:v>
                </c:pt>
                <c:pt idx="889">
                  <c:v>5.8245779944503377</c:v>
                </c:pt>
                <c:pt idx="890">
                  <c:v>5.7956595628948628</c:v>
                </c:pt>
                <c:pt idx="891">
                  <c:v>5.7668847083821282</c:v>
                </c:pt>
                <c:pt idx="892">
                  <c:v>5.7382527180668896</c:v>
                </c:pt>
                <c:pt idx="893">
                  <c:v>5.7097628826430151</c:v>
                </c:pt>
                <c:pt idx="894">
                  <c:v>5.6814144963261013</c:v>
                </c:pt>
                <c:pt idx="895">
                  <c:v>5.653206856835852</c:v>
                </c:pt>
                <c:pt idx="896">
                  <c:v>5.6251392653787349</c:v>
                </c:pt>
                <c:pt idx="897">
                  <c:v>5.5972110266306512</c:v>
                </c:pt>
                <c:pt idx="898">
                  <c:v>5.5694214487197078</c:v>
                </c:pt>
                <c:pt idx="899">
                  <c:v>5.5417698432090905</c:v>
                </c:pt>
                <c:pt idx="900">
                  <c:v>5.5142555250799949</c:v>
                </c:pt>
                <c:pt idx="901">
                  <c:v>5.4868778127146811</c:v>
                </c:pt>
                <c:pt idx="902">
                  <c:v>5.4596360278795562</c:v>
                </c:pt>
                <c:pt idx="903">
                  <c:v>5.4325294957083941</c:v>
                </c:pt>
                <c:pt idx="904">
                  <c:v>5.4055575446856023</c:v>
                </c:pt>
                <c:pt idx="905">
                  <c:v>5.3787195066296105</c:v>
                </c:pt>
                <c:pt idx="906">
                  <c:v>5.3520147166762841</c:v>
                </c:pt>
                <c:pt idx="907">
                  <c:v>5.3254425132624856</c:v>
                </c:pt>
                <c:pt idx="908">
                  <c:v>5.2990022381096571</c:v>
                </c:pt>
                <c:pt idx="909">
                  <c:v>5.2726932362075338</c:v>
                </c:pt>
                <c:pt idx="910">
                  <c:v>5.2465148557979084</c:v>
                </c:pt>
                <c:pt idx="911">
                  <c:v>5.2204664483584837</c:v>
                </c:pt>
                <c:pt idx="912">
                  <c:v>5.1945473685868029</c:v>
                </c:pt>
                <c:pt idx="913">
                  <c:v>5.168756974384296</c:v>
                </c:pt>
                <c:pt idx="914">
                  <c:v>5.1430946268403179</c:v>
                </c:pt>
                <c:pt idx="915">
                  <c:v>5.1175596902163596</c:v>
                </c:pt>
                <c:pt idx="916">
                  <c:v>5.0921515319302895</c:v>
                </c:pt>
                <c:pt idx="917">
                  <c:v>5.0668695225406806</c:v>
                </c:pt>
                <c:pt idx="918">
                  <c:v>5.0417130357312105</c:v>
                </c:pt>
                <c:pt idx="919">
                  <c:v>5.0166814482951709</c:v>
                </c:pt>
                <c:pt idx="920">
                  <c:v>4.991774140119996</c:v>
                </c:pt>
                <c:pt idx="921">
                  <c:v>4.9669904941719132</c:v>
                </c:pt>
                <c:pt idx="922">
                  <c:v>4.9423298964806746</c:v>
                </c:pt>
                <c:pt idx="923">
                  <c:v>4.9177917361243173</c:v>
                </c:pt>
                <c:pt idx="924">
                  <c:v>4.8933754052140443</c:v>
                </c:pt>
                <c:pt idx="925">
                  <c:v>4.8690802988791768</c:v>
                </c:pt>
                <c:pt idx="926">
                  <c:v>4.844905815252142</c:v>
                </c:pt>
                <c:pt idx="927">
                  <c:v>4.820851355453585</c:v>
                </c:pt>
                <c:pt idx="928">
                  <c:v>4.7969163235775225</c:v>
                </c:pt>
                <c:pt idx="929">
                  <c:v>4.773100126676578</c:v>
                </c:pt>
                <c:pt idx="930">
                  <c:v>4.7494021747473187</c:v>
                </c:pt>
                <c:pt idx="931">
                  <c:v>4.7258218807155981</c:v>
                </c:pt>
                <c:pt idx="932">
                  <c:v>4.7023586604220364</c:v>
                </c:pt>
                <c:pt idx="933">
                  <c:v>4.6790119326075486</c:v>
                </c:pt>
                <c:pt idx="934">
                  <c:v>4.6557811188989389</c:v>
                </c:pt>
                <c:pt idx="935">
                  <c:v>4.6326656437945744</c:v>
                </c:pt>
                <c:pt idx="936">
                  <c:v>4.6096649346501355</c:v>
                </c:pt>
                <c:pt idx="937">
                  <c:v>4.5867784216644099</c:v>
                </c:pt>
                <c:pt idx="938">
                  <c:v>4.5640055378652082</c:v>
                </c:pt>
                <c:pt idx="939">
                  <c:v>4.5413457190953066</c:v>
                </c:pt>
                <c:pt idx="940">
                  <c:v>4.5187984039983995</c:v>
                </c:pt>
                <c:pt idx="941">
                  <c:v>4.4963630340053236</c:v>
                </c:pt>
                <c:pt idx="942">
                  <c:v>4.4740390533201442</c:v>
                </c:pt>
                <c:pt idx="943">
                  <c:v>4.4518259089063799</c:v>
                </c:pt>
                <c:pt idx="944">
                  <c:v>4.4297230504733331</c:v>
                </c:pt>
                <c:pt idx="945">
                  <c:v>4.4077299304624313</c:v>
                </c:pt>
                <c:pt idx="946">
                  <c:v>4.38584600403368</c:v>
                </c:pt>
                <c:pt idx="947">
                  <c:v>4.3640707290521545</c:v>
                </c:pt>
                <c:pt idx="948">
                  <c:v>4.3424035660745837</c:v>
                </c:pt>
                <c:pt idx="949">
                  <c:v>4.3208439783359687</c:v>
                </c:pt>
                <c:pt idx="950">
                  <c:v>4.2993914317362965</c:v>
                </c:pt>
                <c:pt idx="951">
                  <c:v>4.2780453948273012</c:v>
                </c:pt>
                <c:pt idx="952">
                  <c:v>4.2568053387993094</c:v>
                </c:pt>
                <c:pt idx="953">
                  <c:v>4.235670737468137</c:v>
                </c:pt>
                <c:pt idx="954">
                  <c:v>4.2146410672620398</c:v>
                </c:pt>
                <c:pt idx="955">
                  <c:v>4.1937158072087595</c:v>
                </c:pt>
                <c:pt idx="956">
                  <c:v>4.1728944389226079</c:v>
                </c:pt>
                <c:pt idx="957">
                  <c:v>4.1521764465916338</c:v>
                </c:pt>
                <c:pt idx="958">
                  <c:v>4.1315613169648318</c:v>
                </c:pt>
                <c:pt idx="959">
                  <c:v>4.1110485393394418</c:v>
                </c:pt>
                <c:pt idx="960">
                  <c:v>4.0906376055482943</c:v>
                </c:pt>
                <c:pt idx="961">
                  <c:v>4.0703280099472057</c:v>
                </c:pt>
                <c:pt idx="962">
                  <c:v>4.0501192494024725</c:v>
                </c:pt>
                <c:pt idx="963">
                  <c:v>4.0300108232783947</c:v>
                </c:pt>
                <c:pt idx="964">
                  <c:v>4.0100022334248733</c:v>
                </c:pt>
                <c:pt idx="965">
                  <c:v>3.990092984165087</c:v>
                </c:pt>
                <c:pt idx="966">
                  <c:v>3.9702825822831858</c:v>
                </c:pt>
                <c:pt idx="967">
                  <c:v>3.9505705370120907</c:v>
                </c:pt>
                <c:pt idx="968">
                  <c:v>3.9309563600213262</c:v>
                </c:pt>
                <c:pt idx="969">
                  <c:v>3.911439565404939</c:v>
                </c:pt>
                <c:pt idx="970">
                  <c:v>3.892019669669434</c:v>
                </c:pt>
                <c:pt idx="971">
                  <c:v>3.8726961917218268</c:v>
                </c:pt>
                <c:pt idx="972">
                  <c:v>3.8534686528576994</c:v>
                </c:pt>
                <c:pt idx="973">
                  <c:v>3.834336576749354</c:v>
                </c:pt>
                <c:pt idx="974">
                  <c:v>3.8152994894340133</c:v>
                </c:pt>
                <c:pt idx="975">
                  <c:v>3.7963569193020761</c:v>
                </c:pt>
                <c:pt idx="976">
                  <c:v>3.7775083970854255</c:v>
                </c:pt>
                <c:pt idx="977">
                  <c:v>3.7587534558458349</c:v>
                </c:pt>
                <c:pt idx="978">
                  <c:v>3.7400916309633572</c:v>
                </c:pt>
                <c:pt idx="979">
                  <c:v>3.7215224601248424</c:v>
                </c:pt>
                <c:pt idx="980">
                  <c:v>3.7030454833124788</c:v>
                </c:pt>
                <c:pt idx="981">
                  <c:v>3.6846602427923902</c:v>
                </c:pt>
                <c:pt idx="982">
                  <c:v>3.6663662831033141</c:v>
                </c:pt>
                <c:pt idx="983">
                  <c:v>3.6481631510452961</c:v>
                </c:pt>
                <c:pt idx="984">
                  <c:v>3.6300503956684724</c:v>
                </c:pt>
                <c:pt idx="985">
                  <c:v>3.612027568261909</c:v>
                </c:pt>
                <c:pt idx="986">
                  <c:v>3.594094222342485</c:v>
                </c:pt>
                <c:pt idx="987">
                  <c:v>3.5762499136437658</c:v>
                </c:pt>
                <c:pt idx="988">
                  <c:v>3.5584942001051192</c:v>
                </c:pt>
                <c:pt idx="989">
                  <c:v>3.5408266418606722</c:v>
                </c:pt>
                <c:pt idx="990">
                  <c:v>3.523246801228439</c:v>
                </c:pt>
                <c:pt idx="991">
                  <c:v>3.5057542426994894</c:v>
                </c:pt>
                <c:pt idx="992">
                  <c:v>3.4883485329271418</c:v>
                </c:pt>
                <c:pt idx="993">
                  <c:v>3.4710292407162364</c:v>
                </c:pt>
                <c:pt idx="994">
                  <c:v>3.4537959370124609</c:v>
                </c:pt>
                <c:pt idx="995">
                  <c:v>3.4366481948917067</c:v>
                </c:pt>
                <c:pt idx="996">
                  <c:v>3.4195855895495004</c:v>
                </c:pt>
                <c:pt idx="997">
                  <c:v>3.4026076982904803</c:v>
                </c:pt>
                <c:pt idx="998">
                  <c:v>3.3857141005179208</c:v>
                </c:pt>
                <c:pt idx="999">
                  <c:v>3.3689043777233212</c:v>
                </c:pt>
                <c:pt idx="1000">
                  <c:v>3.3521781134760329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A6-FD41-B6A4-5F9C0493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687183"/>
        <c:axId val="1664461231"/>
      </c:scatterChart>
      <c:valAx>
        <c:axId val="1664687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461231"/>
        <c:crosses val="autoZero"/>
        <c:crossBetween val="midCat"/>
      </c:valAx>
      <c:valAx>
        <c:axId val="166446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/>
                  <a:t>Velocity (cm/s)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687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66918</xdr:colOff>
      <xdr:row>0</xdr:row>
      <xdr:rowOff>190500</xdr:rowOff>
    </xdr:from>
    <xdr:to>
      <xdr:col>16</xdr:col>
      <xdr:colOff>47868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794E2B-22A2-E23F-8F8A-D670161B7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66918</xdr:colOff>
      <xdr:row>0</xdr:row>
      <xdr:rowOff>190500</xdr:rowOff>
    </xdr:from>
    <xdr:to>
      <xdr:col>16</xdr:col>
      <xdr:colOff>47868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50809-D54E-1A44-BA79-9A73667C9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63987</xdr:colOff>
      <xdr:row>0</xdr:row>
      <xdr:rowOff>190500</xdr:rowOff>
    </xdr:from>
    <xdr:to>
      <xdr:col>16</xdr:col>
      <xdr:colOff>38098</xdr:colOff>
      <xdr:row>22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120B3A-DCDA-B444-8E8C-3DC795DA8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</xdr:row>
      <xdr:rowOff>9769</xdr:rowOff>
    </xdr:from>
    <xdr:to>
      <xdr:col>10</xdr:col>
      <xdr:colOff>117230</xdr:colOff>
      <xdr:row>14</xdr:row>
      <xdr:rowOff>48846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E91CC8-6B72-BC41-B972-8F0902E4D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234461</xdr:colOff>
      <xdr:row>1</xdr:row>
      <xdr:rowOff>9768</xdr:rowOff>
    </xdr:from>
    <xdr:to>
      <xdr:col>15</xdr:col>
      <xdr:colOff>498231</xdr:colOff>
      <xdr:row>14</xdr:row>
      <xdr:rowOff>29308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B374DC-C1D8-E14B-B32E-391641C6B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</xdr:row>
      <xdr:rowOff>9769</xdr:rowOff>
    </xdr:from>
    <xdr:to>
      <xdr:col>10</xdr:col>
      <xdr:colOff>117230</xdr:colOff>
      <xdr:row>14</xdr:row>
      <xdr:rowOff>48846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7478A8-3462-244F-8C8F-46E7CFEF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234461</xdr:colOff>
      <xdr:row>1</xdr:row>
      <xdr:rowOff>9768</xdr:rowOff>
    </xdr:from>
    <xdr:to>
      <xdr:col>15</xdr:col>
      <xdr:colOff>498231</xdr:colOff>
      <xdr:row>14</xdr:row>
      <xdr:rowOff>29308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E8A5C3-A738-D747-96E1-877C2402D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5" zoomScaleNormal="85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17</v>
      </c>
      <c r="C3" s="4">
        <v>0</v>
      </c>
      <c r="D3" s="5">
        <f>C3/30</f>
        <v>0</v>
      </c>
      <c r="E3" s="6">
        <v>0</v>
      </c>
      <c r="F3" s="7">
        <f>$A$5/$A$7*D3+$A$5/$A$7^2*(EXP(-$A$7*D3)-1)</f>
        <v>0</v>
      </c>
      <c r="G3" s="7">
        <f>(F3-E3)^2</f>
        <v>0</v>
      </c>
      <c r="H3" s="26">
        <f>(E4-E3)/(D4-D3)</f>
        <v>20</v>
      </c>
    </row>
    <row r="4" spans="1:8" x14ac:dyDescent="0.25">
      <c r="A4" s="17" t="s">
        <v>22</v>
      </c>
      <c r="C4" s="8">
        <v>3</v>
      </c>
      <c r="D4" s="9">
        <f t="shared" ref="D4:D14" si="0">C4/30</f>
        <v>0.1</v>
      </c>
      <c r="E4" s="10">
        <v>2</v>
      </c>
      <c r="F4" s="11">
        <f t="shared" ref="F4:F14" si="1">$A$5/$A$7*D4+$A$5/$A$7^2*(EXP(-$A$7*D4)-1)</f>
        <v>2.5953589405909732</v>
      </c>
      <c r="G4" s="11">
        <f t="shared" ref="G4:G14" si="2">(F4-E4)^2</f>
        <v>0.35445226814160591</v>
      </c>
      <c r="H4" s="27">
        <f>(E5-E3)/(D5-D3)</f>
        <v>35</v>
      </c>
    </row>
    <row r="5" spans="1:8" x14ac:dyDescent="0.25">
      <c r="A5" s="18">
        <f>Model!A5</f>
        <v>549.7182065062774</v>
      </c>
      <c r="C5" s="4">
        <v>6</v>
      </c>
      <c r="D5" s="5">
        <f t="shared" si="0"/>
        <v>0.2</v>
      </c>
      <c r="E5" s="6">
        <v>7</v>
      </c>
      <c r="F5" s="7">
        <f t="shared" si="1"/>
        <v>9.8188996537899769</v>
      </c>
      <c r="G5" s="7">
        <f t="shared" si="2"/>
        <v>7.9461952581372515</v>
      </c>
      <c r="H5" s="26">
        <f t="shared" ref="H5:H13" si="3">(E6-E4)/(D6-D4)</f>
        <v>85</v>
      </c>
    </row>
    <row r="6" spans="1:8" x14ac:dyDescent="0.25">
      <c r="A6" s="17" t="s">
        <v>4</v>
      </c>
      <c r="C6" s="8">
        <v>9</v>
      </c>
      <c r="D6" s="9">
        <f t="shared" si="0"/>
        <v>0.3</v>
      </c>
      <c r="E6" s="10">
        <v>19</v>
      </c>
      <c r="F6" s="11">
        <f t="shared" si="1"/>
        <v>20.929109153566031</v>
      </c>
      <c r="G6" s="11">
        <f t="shared" si="2"/>
        <v>3.7214621263722503</v>
      </c>
      <c r="H6" s="27">
        <f t="shared" si="3"/>
        <v>125</v>
      </c>
    </row>
    <row r="7" spans="1:8" x14ac:dyDescent="0.25">
      <c r="A7" s="24">
        <f>Model!A7</f>
        <v>1.7461164758329053</v>
      </c>
      <c r="C7" s="4">
        <v>12</v>
      </c>
      <c r="D7" s="5">
        <f t="shared" si="0"/>
        <v>0.4</v>
      </c>
      <c r="E7" s="6">
        <v>32</v>
      </c>
      <c r="F7" s="7">
        <f t="shared" si="1"/>
        <v>35.303277373796476</v>
      </c>
      <c r="G7" s="7">
        <f t="shared" si="2"/>
        <v>10.911641408235743</v>
      </c>
      <c r="H7" s="26">
        <f t="shared" si="3"/>
        <v>145</v>
      </c>
    </row>
    <row r="8" spans="1:8" x14ac:dyDescent="0.25">
      <c r="A8" s="17" t="s">
        <v>5</v>
      </c>
      <c r="C8" s="8">
        <v>15</v>
      </c>
      <c r="D8" s="9">
        <f t="shared" si="0"/>
        <v>0.5</v>
      </c>
      <c r="E8" s="10">
        <v>48</v>
      </c>
      <c r="F8" s="11">
        <f t="shared" si="1"/>
        <v>52.418462931450406</v>
      </c>
      <c r="G8" s="11">
        <f t="shared" si="2"/>
        <v>19.522814676601321</v>
      </c>
      <c r="H8" s="27">
        <f t="shared" si="3"/>
        <v>180.00000000000003</v>
      </c>
    </row>
    <row r="9" spans="1:8" x14ac:dyDescent="0.25">
      <c r="A9" s="24">
        <f>Model!A9</f>
        <v>0.49772633498739549</v>
      </c>
      <c r="C9" s="4">
        <v>18</v>
      </c>
      <c r="D9" s="5">
        <f t="shared" si="0"/>
        <v>0.6</v>
      </c>
      <c r="E9" s="6">
        <v>68</v>
      </c>
      <c r="F9" s="7">
        <f t="shared" si="1"/>
        <v>71.835508496393331</v>
      </c>
      <c r="G9" s="7">
        <f t="shared" si="2"/>
        <v>14.711125425905429</v>
      </c>
      <c r="H9" s="26">
        <f t="shared" si="3"/>
        <v>210.00000000000006</v>
      </c>
    </row>
    <row r="10" spans="1:8" x14ac:dyDescent="0.25">
      <c r="A10" s="17" t="s">
        <v>20</v>
      </c>
      <c r="C10" s="8">
        <v>21</v>
      </c>
      <c r="D10" s="9">
        <f t="shared" si="0"/>
        <v>0.7</v>
      </c>
      <c r="E10" s="10">
        <v>90</v>
      </c>
      <c r="F10" s="11">
        <f t="shared" si="1"/>
        <v>93.185617169261349</v>
      </c>
      <c r="G10" s="11">
        <f t="shared" si="2"/>
        <v>10.148156749092689</v>
      </c>
      <c r="H10" s="27">
        <f t="shared" si="3"/>
        <v>224.99999999999991</v>
      </c>
    </row>
    <row r="11" spans="1:8" x14ac:dyDescent="0.25">
      <c r="A11" s="18">
        <f>SUM(G3:G22)</f>
        <v>342.3587002751425</v>
      </c>
      <c r="C11" s="4">
        <v>24</v>
      </c>
      <c r="D11" s="5">
        <f t="shared" si="0"/>
        <v>0.8</v>
      </c>
      <c r="E11" s="6">
        <v>113</v>
      </c>
      <c r="F11" s="7">
        <f t="shared" si="1"/>
        <v>116.15907955060359</v>
      </c>
      <c r="G11" s="7">
        <f t="shared" si="2"/>
        <v>9.9797836070417993</v>
      </c>
      <c r="H11" s="26">
        <f t="shared" si="3"/>
        <v>224.99999999999991</v>
      </c>
    </row>
    <row r="12" spans="1:8" x14ac:dyDescent="0.25">
      <c r="C12" s="8">
        <v>27</v>
      </c>
      <c r="D12" s="9">
        <f t="shared" si="0"/>
        <v>0.9</v>
      </c>
      <c r="E12" s="10">
        <v>135</v>
      </c>
      <c r="F12" s="11">
        <f t="shared" si="1"/>
        <v>140.49580692418175</v>
      </c>
      <c r="G12" s="11">
        <f t="shared" si="2"/>
        <v>30.203893747884067</v>
      </c>
      <c r="H12" s="27">
        <f t="shared" si="3"/>
        <v>220.00000000000006</v>
      </c>
    </row>
    <row r="13" spans="1:8" x14ac:dyDescent="0.25">
      <c r="C13" s="4">
        <v>30</v>
      </c>
      <c r="D13" s="5">
        <f t="shared" si="0"/>
        <v>1</v>
      </c>
      <c r="E13" s="6">
        <v>157</v>
      </c>
      <c r="F13" s="7">
        <f t="shared" si="1"/>
        <v>165.97738118439605</v>
      </c>
      <c r="G13" s="7">
        <f t="shared" si="2"/>
        <v>80.593372929948259</v>
      </c>
      <c r="H13" s="26">
        <f t="shared" si="3"/>
        <v>224.99999999999991</v>
      </c>
    </row>
    <row r="14" spans="1:8" x14ac:dyDescent="0.25">
      <c r="C14" s="8">
        <v>33</v>
      </c>
      <c r="D14" s="9">
        <f t="shared" si="0"/>
        <v>1.1000000000000001</v>
      </c>
      <c r="E14" s="10">
        <v>180</v>
      </c>
      <c r="F14" s="11">
        <f t="shared" si="1"/>
        <v>192.42037849977939</v>
      </c>
      <c r="G14" s="11">
        <f t="shared" si="2"/>
        <v>154.2658020777821</v>
      </c>
      <c r="H14" s="27">
        <f>(E14-E13)/(D14-D13)</f>
        <v>229.9999999999998</v>
      </c>
    </row>
    <row r="15" spans="1:8" x14ac:dyDescent="0.25">
      <c r="C15" s="4"/>
      <c r="D15" s="5"/>
      <c r="E15" s="6"/>
      <c r="F15" s="7"/>
      <c r="G15" s="7"/>
      <c r="H15" s="7"/>
    </row>
    <row r="16" spans="1:8" x14ac:dyDescent="0.25">
      <c r="C16" s="8"/>
      <c r="D16" s="9"/>
      <c r="E16" s="10"/>
      <c r="F16" s="11"/>
      <c r="G16" s="11"/>
      <c r="H16" s="11"/>
    </row>
    <row r="17" spans="3:8" x14ac:dyDescent="0.25">
      <c r="C17" s="4"/>
      <c r="D17" s="5"/>
      <c r="E17" s="6"/>
      <c r="F17" s="7"/>
      <c r="G17" s="7"/>
      <c r="H17" s="7"/>
    </row>
    <row r="18" spans="3:8" x14ac:dyDescent="0.25">
      <c r="C18" s="8"/>
      <c r="D18" s="9"/>
      <c r="E18" s="10"/>
      <c r="F18" s="11"/>
      <c r="G18" s="11"/>
      <c r="H18" s="11"/>
    </row>
    <row r="19" spans="3:8" x14ac:dyDescent="0.25">
      <c r="C19" s="4"/>
      <c r="D19" s="5"/>
      <c r="E19" s="6"/>
      <c r="F19" s="7"/>
      <c r="G19" s="7"/>
      <c r="H19" s="7"/>
    </row>
    <row r="20" spans="3:8" x14ac:dyDescent="0.25">
      <c r="C20" s="8"/>
      <c r="D20" s="9"/>
      <c r="E20" s="10"/>
      <c r="F20" s="11"/>
      <c r="G20" s="11"/>
      <c r="H20" s="11"/>
    </row>
    <row r="21" spans="3:8" x14ac:dyDescent="0.25">
      <c r="C21" s="4"/>
      <c r="D21" s="5"/>
      <c r="E21" s="6"/>
      <c r="F21" s="7"/>
      <c r="G21" s="7"/>
      <c r="H21" s="7"/>
    </row>
    <row r="22" spans="3:8" x14ac:dyDescent="0.25">
      <c r="C22" s="12"/>
      <c r="D22" s="13"/>
      <c r="E22" s="14"/>
      <c r="F22" s="15"/>
      <c r="G22" s="15"/>
      <c r="H22" s="15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5" zoomScaleNormal="85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18</v>
      </c>
      <c r="C3" s="4">
        <v>0</v>
      </c>
      <c r="D3" s="5">
        <f>C3/30</f>
        <v>0</v>
      </c>
      <c r="E3" s="6">
        <v>0</v>
      </c>
      <c r="F3" s="7">
        <f>$A$5/$A$7*D3+$A$5/$A$7^2*(EXP(-$A$7*D3)-1)</f>
        <v>0</v>
      </c>
      <c r="G3" s="7">
        <f>(F3-E3)^2</f>
        <v>0</v>
      </c>
      <c r="H3" s="26">
        <f>(E4-E3)/(D4-D3)</f>
        <v>20</v>
      </c>
    </row>
    <row r="4" spans="1:8" x14ac:dyDescent="0.25">
      <c r="A4" s="17" t="s">
        <v>22</v>
      </c>
      <c r="C4" s="8">
        <v>3</v>
      </c>
      <c r="D4" s="9">
        <f t="shared" ref="D4:D14" si="0">C4/30</f>
        <v>0.1</v>
      </c>
      <c r="E4" s="10">
        <v>2</v>
      </c>
      <c r="F4" s="11">
        <f t="shared" ref="F4:F11" si="1">$A$5/$A$7*D4+$A$5/$A$7^2*(EXP(-$A$7*D4)-1)</f>
        <v>2.5953589405909732</v>
      </c>
      <c r="G4" s="11">
        <f t="shared" ref="G4:G14" si="2">(F4-E4)^2</f>
        <v>0.35445226814160591</v>
      </c>
      <c r="H4" s="27">
        <f>(E5-E3)/(D5-D3)</f>
        <v>45</v>
      </c>
    </row>
    <row r="5" spans="1:8" x14ac:dyDescent="0.25">
      <c r="A5" s="18">
        <f>Model!A5</f>
        <v>549.7182065062774</v>
      </c>
      <c r="C5" s="4">
        <v>6</v>
      </c>
      <c r="D5" s="5">
        <f t="shared" si="0"/>
        <v>0.2</v>
      </c>
      <c r="E5" s="6">
        <v>9</v>
      </c>
      <c r="F5" s="7">
        <f t="shared" si="1"/>
        <v>9.8188996537899769</v>
      </c>
      <c r="G5" s="7">
        <f t="shared" si="2"/>
        <v>0.670596642977344</v>
      </c>
      <c r="H5" s="26">
        <f t="shared" ref="H5:H13" si="3">(E6-E4)/(D6-D4)</f>
        <v>90.000000000000014</v>
      </c>
    </row>
    <row r="6" spans="1:8" x14ac:dyDescent="0.25">
      <c r="A6" s="17" t="s">
        <v>4</v>
      </c>
      <c r="C6" s="8">
        <v>9</v>
      </c>
      <c r="D6" s="9">
        <f t="shared" si="0"/>
        <v>0.3</v>
      </c>
      <c r="E6" s="10">
        <v>20</v>
      </c>
      <c r="F6" s="11">
        <f t="shared" si="1"/>
        <v>20.929109153566031</v>
      </c>
      <c r="G6" s="11">
        <f t="shared" si="2"/>
        <v>0.86324381924018734</v>
      </c>
      <c r="H6" s="27">
        <f t="shared" si="3"/>
        <v>130</v>
      </c>
    </row>
    <row r="7" spans="1:8" x14ac:dyDescent="0.25">
      <c r="A7" s="24">
        <f>Model!A7</f>
        <v>1.7461164758329053</v>
      </c>
      <c r="C7" s="4">
        <v>12</v>
      </c>
      <c r="D7" s="5">
        <f t="shared" si="0"/>
        <v>0.4</v>
      </c>
      <c r="E7" s="6">
        <v>35</v>
      </c>
      <c r="F7" s="7">
        <f t="shared" si="1"/>
        <v>35.303277373796476</v>
      </c>
      <c r="G7" s="7">
        <f t="shared" si="2"/>
        <v>9.197716545688743E-2</v>
      </c>
      <c r="H7" s="26">
        <f t="shared" si="3"/>
        <v>165</v>
      </c>
    </row>
    <row r="8" spans="1:8" x14ac:dyDescent="0.25">
      <c r="A8" s="17" t="s">
        <v>5</v>
      </c>
      <c r="C8" s="8">
        <v>15</v>
      </c>
      <c r="D8" s="9">
        <f t="shared" si="0"/>
        <v>0.5</v>
      </c>
      <c r="E8" s="10">
        <v>53</v>
      </c>
      <c r="F8" s="11">
        <f t="shared" si="1"/>
        <v>52.418462931450406</v>
      </c>
      <c r="G8" s="11">
        <f t="shared" si="2"/>
        <v>0.33818536209725464</v>
      </c>
      <c r="H8" s="27">
        <f t="shared" si="3"/>
        <v>200.00000000000006</v>
      </c>
    </row>
    <row r="9" spans="1:8" x14ac:dyDescent="0.25">
      <c r="A9" s="24">
        <f>Model!A9</f>
        <v>0.49772633498739549</v>
      </c>
      <c r="C9" s="4">
        <v>18</v>
      </c>
      <c r="D9" s="5">
        <f t="shared" si="0"/>
        <v>0.6</v>
      </c>
      <c r="E9" s="6">
        <v>75</v>
      </c>
      <c r="F9" s="7">
        <f t="shared" si="1"/>
        <v>71.835508496393331</v>
      </c>
      <c r="G9" s="7">
        <f t="shared" si="2"/>
        <v>10.014006476398798</v>
      </c>
      <c r="H9" s="26">
        <f t="shared" si="3"/>
        <v>225.00000000000006</v>
      </c>
    </row>
    <row r="10" spans="1:8" x14ac:dyDescent="0.25">
      <c r="A10" s="17" t="s">
        <v>9</v>
      </c>
      <c r="C10" s="8">
        <v>21</v>
      </c>
      <c r="D10" s="9">
        <f t="shared" si="0"/>
        <v>0.7</v>
      </c>
      <c r="E10" s="10">
        <v>98</v>
      </c>
      <c r="F10" s="11">
        <f t="shared" si="1"/>
        <v>93.185617169261349</v>
      </c>
      <c r="G10" s="11">
        <f t="shared" si="2"/>
        <v>23.17828204091111</v>
      </c>
      <c r="H10" s="27">
        <f t="shared" si="3"/>
        <v>244.99999999999991</v>
      </c>
    </row>
    <row r="11" spans="1:8" x14ac:dyDescent="0.25">
      <c r="A11" s="18">
        <f>SUM(G3:G22)</f>
        <v>346.18716182135097</v>
      </c>
      <c r="C11" s="4">
        <v>24</v>
      </c>
      <c r="D11" s="5">
        <f t="shared" si="0"/>
        <v>0.8</v>
      </c>
      <c r="E11" s="6">
        <v>124</v>
      </c>
      <c r="F11" s="7">
        <f t="shared" si="1"/>
        <v>116.15907955060359</v>
      </c>
      <c r="G11" s="7">
        <f t="shared" si="2"/>
        <v>61.480033493762754</v>
      </c>
      <c r="H11" s="26">
        <f t="shared" si="3"/>
        <v>264.99999999999989</v>
      </c>
    </row>
    <row r="12" spans="1:8" x14ac:dyDescent="0.25">
      <c r="C12" s="8">
        <v>27</v>
      </c>
      <c r="D12" s="9">
        <f t="shared" si="0"/>
        <v>0.9</v>
      </c>
      <c r="E12" s="10">
        <v>151</v>
      </c>
      <c r="F12" s="11">
        <f t="shared" ref="F12:F14" si="4">$A$5/$A$7*D12+$A$5/$A$7^2*(EXP(-$A$7*D12)-1)</f>
        <v>140.49580692418175</v>
      </c>
      <c r="G12" s="11">
        <f t="shared" si="2"/>
        <v>110.33807217406807</v>
      </c>
      <c r="H12" s="27">
        <f t="shared" si="3"/>
        <v>255.00000000000006</v>
      </c>
    </row>
    <row r="13" spans="1:8" x14ac:dyDescent="0.25">
      <c r="C13" s="4">
        <v>30</v>
      </c>
      <c r="D13" s="5">
        <f t="shared" si="0"/>
        <v>1</v>
      </c>
      <c r="E13" s="6">
        <v>175</v>
      </c>
      <c r="F13" s="7">
        <f t="shared" si="4"/>
        <v>165.97738118439605</v>
      </c>
      <c r="G13" s="7">
        <f t="shared" si="2"/>
        <v>81.407650291690402</v>
      </c>
      <c r="H13" s="26">
        <f t="shared" si="3"/>
        <v>244.99999999999991</v>
      </c>
    </row>
    <row r="14" spans="1:8" x14ac:dyDescent="0.25">
      <c r="C14" s="8">
        <v>33</v>
      </c>
      <c r="D14" s="9">
        <f t="shared" si="0"/>
        <v>1.1000000000000001</v>
      </c>
      <c r="E14" s="10">
        <v>200</v>
      </c>
      <c r="F14" s="11">
        <f t="shared" si="4"/>
        <v>192.42037849977939</v>
      </c>
      <c r="G14" s="11">
        <f t="shared" si="2"/>
        <v>57.450662086606549</v>
      </c>
      <c r="H14" s="27">
        <f>(E14-E13)/(D14-D13)</f>
        <v>249.99999999999977</v>
      </c>
    </row>
    <row r="15" spans="1:8" x14ac:dyDescent="0.25">
      <c r="C15" s="4"/>
      <c r="D15" s="5"/>
      <c r="E15" s="6"/>
      <c r="F15" s="7"/>
      <c r="G15" s="7"/>
      <c r="H15" s="7"/>
    </row>
    <row r="16" spans="1:8" x14ac:dyDescent="0.25">
      <c r="C16" s="8"/>
      <c r="D16" s="9"/>
      <c r="E16" s="10"/>
      <c r="F16" s="11"/>
      <c r="G16" s="11"/>
      <c r="H16" s="11"/>
    </row>
    <row r="17" spans="3:8" x14ac:dyDescent="0.25">
      <c r="C17" s="4"/>
      <c r="D17" s="5"/>
      <c r="E17" s="6"/>
      <c r="F17" s="7"/>
      <c r="G17" s="7"/>
      <c r="H17" s="7"/>
    </row>
    <row r="18" spans="3:8" x14ac:dyDescent="0.25">
      <c r="C18" s="8"/>
      <c r="D18" s="9"/>
      <c r="E18" s="10"/>
      <c r="F18" s="11"/>
      <c r="G18" s="11"/>
      <c r="H18" s="11"/>
    </row>
    <row r="19" spans="3:8" x14ac:dyDescent="0.25">
      <c r="C19" s="4"/>
      <c r="D19" s="5"/>
      <c r="E19" s="6"/>
      <c r="F19" s="7"/>
      <c r="G19" s="7"/>
      <c r="H19" s="7"/>
    </row>
    <row r="20" spans="3:8" x14ac:dyDescent="0.25">
      <c r="C20" s="8"/>
      <c r="D20" s="9"/>
      <c r="E20" s="10"/>
      <c r="F20" s="11"/>
      <c r="G20" s="11"/>
      <c r="H20" s="11"/>
    </row>
    <row r="21" spans="3:8" x14ac:dyDescent="0.25">
      <c r="C21" s="4"/>
      <c r="D21" s="5"/>
      <c r="E21" s="6"/>
      <c r="F21" s="7"/>
      <c r="G21" s="7"/>
      <c r="H21" s="7"/>
    </row>
    <row r="22" spans="3:8" x14ac:dyDescent="0.25">
      <c r="C22" s="12"/>
      <c r="D22" s="13"/>
      <c r="E22" s="14"/>
      <c r="F22" s="15"/>
      <c r="G22" s="15"/>
      <c r="H22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5" zoomScaleNormal="85" workbookViewId="0">
      <selection activeCell="A5" sqref="A5"/>
    </sheetView>
  </sheetViews>
  <sheetFormatPr defaultColWidth="11" defaultRowHeight="15.75" x14ac:dyDescent="0.25"/>
  <cols>
    <col min="1" max="1" width="11.625" bestFit="1" customWidth="1"/>
    <col min="2" max="2" width="4.5" customWidth="1"/>
    <col min="7" max="7" width="11.375" bestFit="1" customWidth="1"/>
    <col min="8" max="8" width="9" customWidth="1"/>
  </cols>
  <sheetData>
    <row r="1" spans="1:8" x14ac:dyDescent="0.25">
      <c r="E1" s="16" t="s">
        <v>6</v>
      </c>
      <c r="F1" s="16" t="s">
        <v>7</v>
      </c>
      <c r="H1" t="s">
        <v>6</v>
      </c>
    </row>
    <row r="2" spans="1:8" x14ac:dyDescent="0.25">
      <c r="A2" s="16" t="s">
        <v>3</v>
      </c>
      <c r="C2" s="1" t="s">
        <v>0</v>
      </c>
      <c r="D2" s="2" t="s">
        <v>1</v>
      </c>
      <c r="E2" s="2" t="s">
        <v>2</v>
      </c>
      <c r="F2" s="2" t="s">
        <v>2</v>
      </c>
      <c r="G2" s="2" t="s">
        <v>8</v>
      </c>
      <c r="H2" s="2" t="s">
        <v>16</v>
      </c>
    </row>
    <row r="3" spans="1:8" x14ac:dyDescent="0.25">
      <c r="A3" s="29" t="s">
        <v>19</v>
      </c>
      <c r="C3" s="3">
        <v>0</v>
      </c>
      <c r="D3" s="19">
        <v>0</v>
      </c>
      <c r="E3" s="3">
        <v>275</v>
      </c>
      <c r="F3" s="7">
        <f>$E$3+($E$4-$E$3)/($D$4-$D$3)/$A$9*(1-EXP(-$A$9*D3))</f>
        <v>275</v>
      </c>
      <c r="G3" s="7">
        <f>(F3-E3)^2</f>
        <v>0</v>
      </c>
      <c r="H3" s="26">
        <f>(E4-E3)/(D4-D3)</f>
        <v>140</v>
      </c>
    </row>
    <row r="4" spans="1:8" x14ac:dyDescent="0.25">
      <c r="A4" s="17" t="s">
        <v>22</v>
      </c>
      <c r="C4" s="20">
        <v>3</v>
      </c>
      <c r="D4" s="21">
        <v>0.1</v>
      </c>
      <c r="E4" s="20">
        <v>289</v>
      </c>
      <c r="F4" s="11">
        <f t="shared" ref="F4:F15" si="0">$E$3+($E$4-$E$3)/($D$4-$D$3)/$A$9*(1-EXP(-$A$9*D4))</f>
        <v>288.65730075092301</v>
      </c>
      <c r="G4" s="11">
        <f t="shared" ref="G4:G15" si="1">(F4-E4)^2</f>
        <v>0.11744277531793025</v>
      </c>
      <c r="H4" s="27">
        <f>(E5-E3)/(D5-D3)</f>
        <v>135</v>
      </c>
    </row>
    <row r="5" spans="1:8" x14ac:dyDescent="0.25">
      <c r="A5" s="18">
        <f>'Acceleration #1'!A5</f>
        <v>549.7182065062774</v>
      </c>
      <c r="C5" s="3">
        <v>6</v>
      </c>
      <c r="D5" s="19">
        <v>0.2</v>
      </c>
      <c r="E5" s="3">
        <v>302</v>
      </c>
      <c r="F5" s="7">
        <f t="shared" si="0"/>
        <v>301.65148118995478</v>
      </c>
      <c r="G5" s="7">
        <f t="shared" si="1"/>
        <v>0.12146536095533653</v>
      </c>
      <c r="H5" s="26">
        <f t="shared" ref="H5:H14" si="2">(E6-E4)/(D6-D4)</f>
        <v>120.00000000000001</v>
      </c>
    </row>
    <row r="6" spans="1:8" x14ac:dyDescent="0.25">
      <c r="A6" s="17" t="s">
        <v>4</v>
      </c>
      <c r="C6" s="20">
        <v>9</v>
      </c>
      <c r="D6" s="21">
        <v>0.3</v>
      </c>
      <c r="E6" s="20">
        <v>313</v>
      </c>
      <c r="F6" s="11">
        <f t="shared" si="0"/>
        <v>314.01473864188614</v>
      </c>
      <c r="G6" s="11">
        <f t="shared" si="1"/>
        <v>1.0296945113369282</v>
      </c>
      <c r="H6" s="27">
        <f t="shared" si="2"/>
        <v>120</v>
      </c>
    </row>
    <row r="7" spans="1:8" x14ac:dyDescent="0.25">
      <c r="A7" s="24">
        <f>'Acceleration #1'!A7</f>
        <v>1.7461164758329053</v>
      </c>
      <c r="C7" s="3">
        <v>12</v>
      </c>
      <c r="D7" s="19">
        <v>0.4</v>
      </c>
      <c r="E7" s="3">
        <v>326</v>
      </c>
      <c r="F7" s="7">
        <f t="shared" si="0"/>
        <v>325.77770711380344</v>
      </c>
      <c r="G7" s="7">
        <f t="shared" si="1"/>
        <v>4.9414127253594835E-2</v>
      </c>
      <c r="H7" s="26">
        <f t="shared" si="2"/>
        <v>115</v>
      </c>
    </row>
    <row r="8" spans="1:8" x14ac:dyDescent="0.25">
      <c r="A8" s="17" t="s">
        <v>5</v>
      </c>
      <c r="C8" s="20">
        <v>15</v>
      </c>
      <c r="D8" s="21">
        <v>0.5</v>
      </c>
      <c r="E8" s="20">
        <v>336</v>
      </c>
      <c r="F8" s="11">
        <f t="shared" si="0"/>
        <v>336.96953320084378</v>
      </c>
      <c r="G8" s="11">
        <f t="shared" si="1"/>
        <v>0.93999462753839413</v>
      </c>
      <c r="H8" s="27">
        <f t="shared" si="2"/>
        <v>105.00000000000003</v>
      </c>
    </row>
    <row r="9" spans="1:8" x14ac:dyDescent="0.25">
      <c r="A9" s="24">
        <f>'Acceleration #1'!A9</f>
        <v>0.49772633498739549</v>
      </c>
      <c r="C9" s="3">
        <v>18</v>
      </c>
      <c r="D9" s="19">
        <v>0.6</v>
      </c>
      <c r="E9" s="3">
        <v>347</v>
      </c>
      <c r="F9" s="7">
        <f t="shared" si="0"/>
        <v>347.61794830640093</v>
      </c>
      <c r="G9" s="7">
        <f t="shared" si="1"/>
        <v>0.38186010938378168</v>
      </c>
      <c r="H9" s="26">
        <f t="shared" si="2"/>
        <v>105.00000000000003</v>
      </c>
    </row>
    <row r="10" spans="1:8" x14ac:dyDescent="0.25">
      <c r="A10" s="17" t="s">
        <v>9</v>
      </c>
      <c r="C10" s="20">
        <v>21</v>
      </c>
      <c r="D10" s="21">
        <v>0.7</v>
      </c>
      <c r="E10" s="20">
        <v>357</v>
      </c>
      <c r="F10" s="11">
        <f t="shared" si="0"/>
        <v>357.74933735573188</v>
      </c>
      <c r="G10" s="11">
        <f t="shared" si="1"/>
        <v>0.56150647269524889</v>
      </c>
      <c r="H10" s="27">
        <f t="shared" si="2"/>
        <v>99.999999999999972</v>
      </c>
    </row>
    <row r="11" spans="1:8" x14ac:dyDescent="0.25">
      <c r="A11" s="18">
        <f>SUM(G3:G22)</f>
        <v>4.0590962507238233</v>
      </c>
      <c r="C11" s="3">
        <v>24</v>
      </c>
      <c r="D11" s="19">
        <v>0.8</v>
      </c>
      <c r="E11" s="3">
        <v>367</v>
      </c>
      <c r="F11" s="7">
        <f t="shared" si="0"/>
        <v>367.3888041732244</v>
      </c>
      <c r="G11" s="7">
        <f t="shared" si="1"/>
        <v>0.15116868511670967</v>
      </c>
      <c r="H11" s="26">
        <f t="shared" si="2"/>
        <v>99.999999999999972</v>
      </c>
    </row>
    <row r="12" spans="1:8" x14ac:dyDescent="0.25">
      <c r="C12" s="20">
        <v>27</v>
      </c>
      <c r="D12" s="21">
        <v>0.9</v>
      </c>
      <c r="E12" s="20">
        <v>377</v>
      </c>
      <c r="F12" s="11">
        <f t="shared" si="0"/>
        <v>376.56023368531822</v>
      </c>
      <c r="G12" s="11">
        <f t="shared" si="1"/>
        <v>0.19339441152879108</v>
      </c>
      <c r="H12" s="27">
        <f t="shared" si="2"/>
        <v>90.000000000000014</v>
      </c>
    </row>
    <row r="13" spans="1:8" x14ac:dyDescent="0.25">
      <c r="C13" s="4">
        <v>30</v>
      </c>
      <c r="D13" s="5">
        <v>1</v>
      </c>
      <c r="E13" s="6">
        <v>385</v>
      </c>
      <c r="F13" s="7">
        <f t="shared" si="0"/>
        <v>385.28635110320948</v>
      </c>
      <c r="G13" s="7">
        <f t="shared" si="1"/>
        <v>8.1996954309288231E-2</v>
      </c>
      <c r="H13" s="26">
        <f t="shared" si="2"/>
        <v>84.999999999999972</v>
      </c>
    </row>
    <row r="14" spans="1:8" x14ac:dyDescent="0.25">
      <c r="C14" s="8">
        <v>33</v>
      </c>
      <c r="D14" s="9">
        <v>1.1000000000000001</v>
      </c>
      <c r="E14" s="10">
        <v>394</v>
      </c>
      <c r="F14" s="11">
        <f t="shared" si="0"/>
        <v>393.58877823198122</v>
      </c>
      <c r="G14" s="11">
        <f t="shared" si="1"/>
        <v>0.16910334249248873</v>
      </c>
      <c r="H14" s="27">
        <f t="shared" si="2"/>
        <v>85.000000000000014</v>
      </c>
    </row>
    <row r="15" spans="1:8" x14ac:dyDescent="0.25">
      <c r="C15" s="4">
        <v>36</v>
      </c>
      <c r="D15" s="5">
        <v>1.2</v>
      </c>
      <c r="E15" s="6">
        <v>402</v>
      </c>
      <c r="F15" s="7">
        <f t="shared" si="0"/>
        <v>401.48808704568518</v>
      </c>
      <c r="G15" s="7">
        <f t="shared" si="1"/>
        <v>0.26205487279533035</v>
      </c>
      <c r="H15" s="26">
        <f>(E15-E14)/(D15-D14)</f>
        <v>80.000000000000114</v>
      </c>
    </row>
    <row r="16" spans="1:8" x14ac:dyDescent="0.25">
      <c r="C16" s="8"/>
      <c r="D16" s="9"/>
      <c r="E16" s="10"/>
      <c r="F16" s="11"/>
      <c r="G16" s="11"/>
      <c r="H16" s="27"/>
    </row>
    <row r="17" spans="3:8" x14ac:dyDescent="0.25">
      <c r="C17" s="4"/>
      <c r="D17" s="5"/>
      <c r="E17" s="6"/>
      <c r="F17" s="7"/>
      <c r="G17" s="7"/>
      <c r="H17" s="26"/>
    </row>
    <row r="18" spans="3:8" x14ac:dyDescent="0.25">
      <c r="C18" s="8"/>
      <c r="D18" s="9"/>
      <c r="E18" s="10"/>
      <c r="F18" s="11"/>
      <c r="G18" s="11"/>
      <c r="H18" s="27"/>
    </row>
    <row r="19" spans="3:8" x14ac:dyDescent="0.25">
      <c r="C19" s="4"/>
      <c r="D19" s="5"/>
      <c r="E19" s="6"/>
      <c r="F19" s="7"/>
      <c r="G19" s="7"/>
      <c r="H19" s="26"/>
    </row>
    <row r="20" spans="3:8" x14ac:dyDescent="0.25">
      <c r="C20" s="8"/>
      <c r="D20" s="9"/>
      <c r="E20" s="10"/>
      <c r="F20" s="11"/>
      <c r="G20" s="11"/>
      <c r="H20" s="27"/>
    </row>
    <row r="21" spans="3:8" x14ac:dyDescent="0.25">
      <c r="C21" s="4"/>
      <c r="D21" s="5"/>
      <c r="E21" s="6"/>
      <c r="F21" s="7"/>
      <c r="G21" s="7"/>
      <c r="H21" s="26"/>
    </row>
    <row r="22" spans="3:8" x14ac:dyDescent="0.25">
      <c r="C22" s="12"/>
      <c r="D22" s="13"/>
      <c r="E22" s="14"/>
      <c r="F22" s="15"/>
      <c r="G22" s="15"/>
      <c r="H22" s="2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7"/>
  <sheetViews>
    <sheetView zoomScale="70" zoomScaleNormal="70" workbookViewId="0">
      <selection activeCell="A17" sqref="A17"/>
    </sheetView>
  </sheetViews>
  <sheetFormatPr defaultColWidth="11" defaultRowHeight="15.75" x14ac:dyDescent="0.25"/>
  <cols>
    <col min="2" max="2" width="4.125" customWidth="1"/>
    <col min="3" max="4" width="10.875" style="16"/>
    <col min="5" max="5" width="10.625" style="16" customWidth="1"/>
    <col min="7" max="7" width="12.125" bestFit="1" customWidth="1"/>
  </cols>
  <sheetData>
    <row r="1" spans="1:7" x14ac:dyDescent="0.25">
      <c r="C1" s="16" t="s">
        <v>10</v>
      </c>
      <c r="D1" s="16" t="s">
        <v>11</v>
      </c>
      <c r="E1" s="16" t="s">
        <v>12</v>
      </c>
    </row>
    <row r="2" spans="1:7" x14ac:dyDescent="0.25">
      <c r="C2" s="16">
        <v>0</v>
      </c>
      <c r="D2" s="23">
        <f>IF(C2&lt;=$A$13,$A$5/$A$7*C2+$A$5/$A$7^2*(EXP(-$A$7*C2)-1),$A$19+$A$21*EXP(-$A$9*C2))</f>
        <v>0</v>
      </c>
      <c r="E2" s="23">
        <f>IF(C2&lt;=$A$13,$A$5/$A$7-$A$5/$A$7*EXP(-$A$7*C2),-$A$9*$A$21*EXP(-$A$9*C2))</f>
        <v>0</v>
      </c>
    </row>
    <row r="3" spans="1:7" x14ac:dyDescent="0.25">
      <c r="A3" t="s">
        <v>3</v>
      </c>
      <c r="C3" s="16">
        <v>0.01</v>
      </c>
      <c r="D3" s="23">
        <f t="shared" ref="D3:D66" si="0">IF(C3&lt;=$A$13,$A$5/$A$7*C3+$A$5/$A$7^2*(EXP(-$A$7*C3)-1),$A$19+$A$21*EXP(-$A$9*C3))</f>
        <v>2.732662757747395E-2</v>
      </c>
      <c r="E3" s="23">
        <f t="shared" ref="E3:E66" si="1">IF(C3&lt;=$A$13,$A$5/$A$7-$A$5/$A$7*EXP(-$A$7*C3),-$A$9*$A$21*EXP(-$A$9*C3))</f>
        <v>5.4494665904207977</v>
      </c>
    </row>
    <row r="4" spans="1:7" x14ac:dyDescent="0.25">
      <c r="A4" s="17" t="s">
        <v>22</v>
      </c>
      <c r="C4" s="16">
        <v>0.02</v>
      </c>
      <c r="D4" s="23">
        <f t="shared" si="0"/>
        <v>0.10867490801025692</v>
      </c>
      <c r="E4" s="23">
        <f t="shared" si="1"/>
        <v>10.804605082739215</v>
      </c>
    </row>
    <row r="5" spans="1:7" x14ac:dyDescent="0.25">
      <c r="A5" s="18">
        <v>549.7182065062774</v>
      </c>
      <c r="C5" s="16">
        <v>0.03</v>
      </c>
      <c r="D5" s="23">
        <f t="shared" si="0"/>
        <v>0.2431097479849349</v>
      </c>
      <c r="E5" s="23">
        <f t="shared" si="1"/>
        <v>16.067048258796262</v>
      </c>
    </row>
    <row r="6" spans="1:7" x14ac:dyDescent="0.25">
      <c r="A6" s="17" t="s">
        <v>4</v>
      </c>
      <c r="C6" s="16">
        <v>0.04</v>
      </c>
      <c r="D6" s="23">
        <f t="shared" si="0"/>
        <v>0.4297122402812672</v>
      </c>
      <c r="E6" s="23">
        <f t="shared" si="1"/>
        <v>21.238400637628899</v>
      </c>
    </row>
    <row r="7" spans="1:7" x14ac:dyDescent="0.25">
      <c r="A7" s="18">
        <v>1.7461164758329053</v>
      </c>
      <c r="C7" s="16">
        <v>0.05</v>
      </c>
      <c r="D7" s="23">
        <f t="shared" si="0"/>
        <v>0.66757938359734759</v>
      </c>
      <c r="E7" s="23">
        <f t="shared" si="1"/>
        <v>26.320238964688201</v>
      </c>
    </row>
    <row r="8" spans="1:7" x14ac:dyDescent="0.25">
      <c r="A8" s="17" t="s">
        <v>5</v>
      </c>
      <c r="C8" s="16">
        <v>0.06</v>
      </c>
      <c r="D8" s="23">
        <f t="shared" si="0"/>
        <v>0.95582380722445137</v>
      </c>
      <c r="E8" s="23">
        <f t="shared" si="1"/>
        <v>31.314112692588708</v>
      </c>
    </row>
    <row r="9" spans="1:7" x14ac:dyDescent="0.25">
      <c r="A9" s="18">
        <v>0.49772633498739549</v>
      </c>
      <c r="C9" s="16">
        <v>7.0000000000000007E-2</v>
      </c>
      <c r="D9" s="23">
        <f t="shared" si="0"/>
        <v>1.293573500487657</v>
      </c>
      <c r="E9" s="23">
        <f t="shared" si="1"/>
        <v>36.221544453537092</v>
      </c>
    </row>
    <row r="10" spans="1:7" x14ac:dyDescent="0.25">
      <c r="A10" s="17" t="s">
        <v>23</v>
      </c>
      <c r="C10" s="16">
        <v>0.08</v>
      </c>
      <c r="D10" s="23">
        <f t="shared" si="0"/>
        <v>1.6799715468698508</v>
      </c>
      <c r="E10" s="23">
        <f t="shared" si="1"/>
        <v>41.044030523582251</v>
      </c>
    </row>
    <row r="11" spans="1:7" x14ac:dyDescent="0.25">
      <c r="A11" s="22">
        <v>150</v>
      </c>
      <c r="C11" s="16">
        <v>0.09</v>
      </c>
      <c r="D11" s="23">
        <f t="shared" si="0"/>
        <v>2.1141758627378238</v>
      </c>
      <c r="E11" s="23">
        <f t="shared" si="1"/>
        <v>45.783041278830183</v>
      </c>
    </row>
    <row r="12" spans="1:7" x14ac:dyDescent="0.25">
      <c r="A12" s="17" t="s">
        <v>24</v>
      </c>
      <c r="C12" s="16">
        <v>0.1</v>
      </c>
      <c r="D12" s="23">
        <f t="shared" si="0"/>
        <v>2.5953589405909732</v>
      </c>
      <c r="E12" s="23">
        <f t="shared" si="1"/>
        <v>50.440021643761611</v>
      </c>
    </row>
    <row r="13" spans="1:7" x14ac:dyDescent="0.25">
      <c r="A13" s="24">
        <v>0.94</v>
      </c>
      <c r="C13" s="16">
        <v>0.11</v>
      </c>
      <c r="D13" s="23">
        <f t="shared" si="0"/>
        <v>3.1227075967541964</v>
      </c>
      <c r="E13" s="23">
        <f t="shared" si="1"/>
        <v>55.016391531789452</v>
      </c>
    </row>
    <row r="14" spans="1:7" x14ac:dyDescent="0.25">
      <c r="A14" s="17" t="s">
        <v>25</v>
      </c>
      <c r="C14" s="16">
        <v>0.12</v>
      </c>
      <c r="D14" s="23">
        <f t="shared" si="0"/>
        <v>3.695422723438206</v>
      </c>
      <c r="E14" s="23">
        <f t="shared" si="1"/>
        <v>59.513546278190546</v>
      </c>
    </row>
    <row r="15" spans="1:7" x14ac:dyDescent="0.25">
      <c r="A15" s="22">
        <f>VLOOKUP(A13,C1:D402,2)</f>
        <v>150.56204575975477</v>
      </c>
      <c r="C15" s="16">
        <v>0.13</v>
      </c>
      <c r="D15" s="23">
        <f t="shared" si="0"/>
        <v>4.3127190450915904</v>
      </c>
      <c r="E15" s="23">
        <f t="shared" si="1"/>
        <v>63.932857065543317</v>
      </c>
    </row>
    <row r="16" spans="1:7" x14ac:dyDescent="0.25">
      <c r="A16" s="17" t="s">
        <v>26</v>
      </c>
      <c r="C16" s="16">
        <v>0.14000000000000001</v>
      </c>
      <c r="D16" s="23">
        <f t="shared" si="0"/>
        <v>4.9738248789701913</v>
      </c>
      <c r="E16" s="23">
        <f t="shared" si="1"/>
        <v>68.275671341801399</v>
      </c>
      <c r="F16" s="30" t="s">
        <v>15</v>
      </c>
      <c r="G16" s="30"/>
    </row>
    <row r="17" spans="1:7" x14ac:dyDescent="0.25">
      <c r="A17" s="22">
        <f>VLOOKUP(A13,C1:E402,3)</f>
        <v>253.83624537968518</v>
      </c>
      <c r="C17" s="16">
        <v>0.15</v>
      </c>
      <c r="D17" s="23">
        <f t="shared" si="0"/>
        <v>5.6779818998511047</v>
      </c>
      <c r="E17" s="23">
        <f t="shared" si="1"/>
        <v>72.543313231130583</v>
      </c>
      <c r="F17" s="16" t="s">
        <v>10</v>
      </c>
      <c r="G17" s="16" t="s">
        <v>11</v>
      </c>
    </row>
    <row r="18" spans="1:7" x14ac:dyDescent="0.25">
      <c r="A18" s="17" t="s">
        <v>13</v>
      </c>
      <c r="C18" s="16">
        <v>0.16</v>
      </c>
      <c r="D18" s="23">
        <f t="shared" si="0"/>
        <v>6.4244449088192184</v>
      </c>
      <c r="E18" s="23">
        <f t="shared" si="1"/>
        <v>76.737083937634338</v>
      </c>
      <c r="F18" s="16">
        <v>20</v>
      </c>
      <c r="G18" s="25">
        <f>IF(F18&lt;=$A$13,$A$5/$A$7*F18+$A$5/$A$7^2*(EXP(-$A$7*F18)-1),$A$19+$A$21*EXP(-$A$9*F18))</f>
        <v>660.51495029121713</v>
      </c>
    </row>
    <row r="19" spans="1:7" x14ac:dyDescent="0.25">
      <c r="A19" s="22">
        <f>A15-A21*EXP(-A9*A13)</f>
        <v>660.55363659272393</v>
      </c>
      <c r="C19" s="16">
        <v>0.17</v>
      </c>
      <c r="D19" s="23">
        <f t="shared" si="0"/>
        <v>7.2124816060561585</v>
      </c>
      <c r="E19" s="23">
        <f t="shared" si="1"/>
        <v>80.858262142090751</v>
      </c>
      <c r="F19" s="16" t="s">
        <v>10</v>
      </c>
      <c r="G19" s="16" t="s">
        <v>12</v>
      </c>
    </row>
    <row r="20" spans="1:7" x14ac:dyDescent="0.25">
      <c r="A20" s="17" t="s">
        <v>14</v>
      </c>
      <c r="C20" s="16">
        <v>0.18</v>
      </c>
      <c r="D20" s="23">
        <f t="shared" si="0"/>
        <v>8.0413723675618982</v>
      </c>
      <c r="E20" s="23">
        <f t="shared" si="1"/>
        <v>84.908104391822661</v>
      </c>
      <c r="F20" s="16">
        <v>0.94</v>
      </c>
      <c r="G20" s="25">
        <f>IF(F20&lt;=$A$13,$A$5/$A$7-$A$5/$A$7*EXP(-$A$7*F20),-$A$9*$A$21*EXP(-$A$9*F20))</f>
        <v>253.83624537968518</v>
      </c>
    </row>
    <row r="21" spans="1:7" x14ac:dyDescent="0.25">
      <c r="A21" s="22">
        <f>-A17/A9*EXP(A9*A13)</f>
        <v>-814.24148930108561</v>
      </c>
      <c r="C21" s="16">
        <v>0.19</v>
      </c>
      <c r="D21" s="23">
        <f t="shared" si="0"/>
        <v>8.9104100257415837</v>
      </c>
      <c r="E21" s="23">
        <f t="shared" si="1"/>
        <v>88.887845483818637</v>
      </c>
    </row>
    <row r="22" spans="1:7" x14ac:dyDescent="0.25">
      <c r="C22" s="16">
        <v>0.2</v>
      </c>
      <c r="D22" s="23">
        <f t="shared" si="0"/>
        <v>9.8188996537899769</v>
      </c>
      <c r="E22" s="23">
        <f t="shared" si="1"/>
        <v>92.798698841222802</v>
      </c>
    </row>
    <row r="23" spans="1:7" x14ac:dyDescent="0.25">
      <c r="A23" s="17" t="s">
        <v>21</v>
      </c>
      <c r="C23" s="16">
        <v>0.21</v>
      </c>
      <c r="D23" s="23">
        <f t="shared" si="0"/>
        <v>10.766158353808258</v>
      </c>
      <c r="E23" s="23">
        <f t="shared" si="1"/>
        <v>96.641856883307582</v>
      </c>
    </row>
    <row r="24" spans="1:7" x14ac:dyDescent="0.25">
      <c r="A24" s="18">
        <f>'Acceleration #1'!A11+'Acceleration #2'!A11+'Deceleration #1'!A11</f>
        <v>692.60495834721723</v>
      </c>
      <c r="C24" s="16">
        <v>0.22</v>
      </c>
      <c r="D24" s="23">
        <f t="shared" si="0"/>
        <v>11.751515048588558</v>
      </c>
      <c r="E24" s="23">
        <f t="shared" si="1"/>
        <v>100.41849138904226</v>
      </c>
    </row>
    <row r="25" spans="1:7" x14ac:dyDescent="0.25">
      <c r="C25" s="16">
        <v>0.23</v>
      </c>
      <c r="D25" s="23">
        <f t="shared" si="0"/>
        <v>12.774310277002343</v>
      </c>
      <c r="E25" s="23">
        <f t="shared" si="1"/>
        <v>104.12975385436843</v>
      </c>
    </row>
    <row r="26" spans="1:7" x14ac:dyDescent="0.25">
      <c r="C26" s="16">
        <v>0.24</v>
      </c>
      <c r="D26" s="23">
        <f t="shared" si="0"/>
        <v>13.83389599293082</v>
      </c>
      <c r="E26" s="23">
        <f t="shared" si="1"/>
        <v>107.77677584329126</v>
      </c>
    </row>
    <row r="27" spans="1:7" x14ac:dyDescent="0.25">
      <c r="C27" s="16">
        <v>0.25</v>
      </c>
      <c r="D27" s="23">
        <f t="shared" si="0"/>
        <v>14.929635367675672</v>
      </c>
      <c r="E27" s="23">
        <f t="shared" si="1"/>
        <v>111.36066933289322</v>
      </c>
    </row>
    <row r="28" spans="1:7" x14ac:dyDescent="0.25">
      <c r="C28" s="16">
        <v>0.26</v>
      </c>
      <c r="D28" s="23">
        <f t="shared" si="0"/>
        <v>16.060902595789841</v>
      </c>
      <c r="E28" s="23">
        <f t="shared" si="1"/>
        <v>114.88252705237602</v>
      </c>
    </row>
    <row r="29" spans="1:7" x14ac:dyDescent="0.25">
      <c r="C29" s="16">
        <v>0.27</v>
      </c>
      <c r="D29" s="23">
        <f t="shared" si="0"/>
        <v>17.22708270426962</v>
      </c>
      <c r="E29" s="23">
        <f t="shared" si="1"/>
        <v>118.34342281623367</v>
      </c>
    </row>
    <row r="30" spans="1:7" x14ac:dyDescent="0.25">
      <c r="C30" s="16">
        <v>0.28000000000000003</v>
      </c>
      <c r="D30" s="23">
        <f t="shared" si="0"/>
        <v>18.427571365049189</v>
      </c>
      <c r="E30" s="23">
        <f t="shared" si="1"/>
        <v>121.74441185165867</v>
      </c>
    </row>
    <row r="31" spans="1:7" x14ac:dyDescent="0.25">
      <c r="C31" s="16">
        <v>0.28999999999999998</v>
      </c>
      <c r="D31" s="23">
        <f t="shared" si="0"/>
        <v>19.661774710741085</v>
      </c>
      <c r="E31" s="23">
        <f t="shared" si="1"/>
        <v>125.08653112028068</v>
      </c>
    </row>
    <row r="32" spans="1:7" x14ac:dyDescent="0.25">
      <c r="C32" s="16">
        <v>0.3</v>
      </c>
      <c r="D32" s="23">
        <f t="shared" si="0"/>
        <v>20.929109153566031</v>
      </c>
      <c r="E32" s="23">
        <f t="shared" si="1"/>
        <v>128.37079963433632</v>
      </c>
    </row>
    <row r="33" spans="3:5" x14ac:dyDescent="0.25">
      <c r="C33" s="16">
        <v>0.31</v>
      </c>
      <c r="D33" s="23">
        <f t="shared" si="0"/>
        <v>22.229001207416914</v>
      </c>
      <c r="E33" s="23">
        <f t="shared" si="1"/>
        <v>131.59821876736578</v>
      </c>
    </row>
    <row r="34" spans="3:5" x14ac:dyDescent="0.25">
      <c r="C34" s="16">
        <v>0.32</v>
      </c>
      <c r="D34" s="23">
        <f t="shared" si="0"/>
        <v>23.560887313002993</v>
      </c>
      <c r="E34" s="23">
        <f t="shared" si="1"/>
        <v>134.76977255953182</v>
      </c>
    </row>
    <row r="35" spans="3:5" x14ac:dyDescent="0.25">
      <c r="C35" s="16">
        <v>0.33</v>
      </c>
      <c r="D35" s="23">
        <f t="shared" si="0"/>
        <v>24.92421366602052</v>
      </c>
      <c r="E35" s="23">
        <f t="shared" si="1"/>
        <v>137.88642801765351</v>
      </c>
    </row>
    <row r="36" spans="3:5" x14ac:dyDescent="0.25">
      <c r="C36" s="16">
        <v>0.34</v>
      </c>
      <c r="D36" s="23">
        <f t="shared" si="0"/>
        <v>26.318436048297869</v>
      </c>
      <c r="E36" s="23">
        <f t="shared" si="1"/>
        <v>140.94913541004678</v>
      </c>
    </row>
    <row r="37" spans="3:5" x14ac:dyDescent="0.25">
      <c r="C37" s="16">
        <v>0.35</v>
      </c>
      <c r="D37" s="23">
        <f t="shared" si="0"/>
        <v>27.743019661863471</v>
      </c>
      <c r="E37" s="23">
        <f t="shared" si="1"/>
        <v>143.95882855626107</v>
      </c>
    </row>
    <row r="38" spans="3:5" x14ac:dyDescent="0.25">
      <c r="C38" s="16">
        <v>0.36</v>
      </c>
      <c r="D38" s="23">
        <f t="shared" si="0"/>
        <v>29.197438965885695</v>
      </c>
      <c r="E38" s="23">
        <f t="shared" si="1"/>
        <v>146.9164251118012</v>
      </c>
    </row>
    <row r="39" spans="3:5" x14ac:dyDescent="0.25">
      <c r="C39" s="16">
        <v>0.37</v>
      </c>
      <c r="D39" s="23">
        <f t="shared" si="0"/>
        <v>30.681177516435739</v>
      </c>
      <c r="E39" s="23">
        <f t="shared" si="1"/>
        <v>149.82282684792014</v>
      </c>
    </row>
    <row r="40" spans="3:5" x14ac:dyDescent="0.25">
      <c r="C40" s="16">
        <v>0.38</v>
      </c>
      <c r="D40" s="23">
        <f t="shared" si="0"/>
        <v>32.1937278090235</v>
      </c>
      <c r="E40" s="23">
        <f t="shared" si="1"/>
        <v>152.67891992656953</v>
      </c>
    </row>
    <row r="41" spans="3:5" x14ac:dyDescent="0.25">
      <c r="C41" s="16">
        <v>0.39</v>
      </c>
      <c r="D41" s="23">
        <f t="shared" si="0"/>
        <v>33.734591123859801</v>
      </c>
      <c r="E41" s="23">
        <f t="shared" si="1"/>
        <v>155.48557517059015</v>
      </c>
    </row>
    <row r="42" spans="3:5" x14ac:dyDescent="0.25">
      <c r="C42" s="16">
        <v>0.4</v>
      </c>
      <c r="D42" s="23">
        <f t="shared" si="0"/>
        <v>35.303277373796476</v>
      </c>
      <c r="E42" s="23">
        <f t="shared" si="1"/>
        <v>158.24364832922595</v>
      </c>
    </row>
    <row r="43" spans="3:5" x14ac:dyDescent="0.25">
      <c r="C43" s="16">
        <v>0.41</v>
      </c>
      <c r="D43" s="23">
        <f t="shared" si="0"/>
        <v>36.899304954898867</v>
      </c>
      <c r="E43" s="23">
        <f t="shared" si="1"/>
        <v>160.95398033904206</v>
      </c>
    </row>
    <row r="44" spans="3:5" x14ac:dyDescent="0.25">
      <c r="C44" s="16">
        <v>0.42</v>
      </c>
      <c r="D44" s="23">
        <f t="shared" si="0"/>
        <v>38.522200599604844</v>
      </c>
      <c r="E44" s="23">
        <f t="shared" si="1"/>
        <v>163.61739758032627</v>
      </c>
    </row>
    <row r="45" spans="3:5" x14ac:dyDescent="0.25">
      <c r="C45" s="16">
        <v>0.43</v>
      </c>
      <c r="D45" s="23">
        <f t="shared" si="0"/>
        <v>40.171499232425376</v>
      </c>
      <c r="E45" s="23">
        <f t="shared" si="1"/>
        <v>166.2347121290525</v>
      </c>
    </row>
    <row r="46" spans="3:5" x14ac:dyDescent="0.25">
      <c r="C46" s="16">
        <v>0.44</v>
      </c>
      <c r="D46" s="23">
        <f t="shared" si="0"/>
        <v>41.846743828143033</v>
      </c>
      <c r="E46" s="23">
        <f t="shared" si="1"/>
        <v>168.80672200448262</v>
      </c>
    </row>
    <row r="47" spans="3:5" x14ac:dyDescent="0.25">
      <c r="C47" s="16">
        <v>0.45</v>
      </c>
      <c r="D47" s="23">
        <f t="shared" si="0"/>
        <v>43.54748527246511</v>
      </c>
      <c r="E47" s="23">
        <f t="shared" si="1"/>
        <v>171.33421141248274</v>
      </c>
    </row>
    <row r="48" spans="3:5" x14ac:dyDescent="0.25">
      <c r="C48" s="16">
        <v>0.46</v>
      </c>
      <c r="D48" s="23">
        <f t="shared" si="0"/>
        <v>45.273282225088579</v>
      </c>
      <c r="E48" s="23">
        <f t="shared" si="1"/>
        <v>173.81795098462746</v>
      </c>
    </row>
    <row r="49" spans="3:5" x14ac:dyDescent="0.25">
      <c r="C49" s="16">
        <v>0.47</v>
      </c>
      <c r="D49" s="23">
        <f t="shared" si="0"/>
        <v>47.02370098513542</v>
      </c>
      <c r="E49" s="23">
        <f t="shared" si="1"/>
        <v>176.25869801316546</v>
      </c>
    </row>
    <row r="50" spans="3:5" x14ac:dyDescent="0.25">
      <c r="C50" s="16">
        <v>0.48</v>
      </c>
      <c r="D50" s="23">
        <f t="shared" si="0"/>
        <v>48.798315358917151</v>
      </c>
      <c r="E50" s="23">
        <f t="shared" si="1"/>
        <v>178.65719668191801</v>
      </c>
    </row>
    <row r="51" spans="3:5" x14ac:dyDescent="0.25">
      <c r="C51" s="16">
        <v>0.49</v>
      </c>
      <c r="D51" s="23">
        <f t="shared" si="0"/>
        <v>50.596706529988595</v>
      </c>
      <c r="E51" s="23">
        <f t="shared" si="1"/>
        <v>181.01417829318055</v>
      </c>
    </row>
    <row r="52" spans="3:5" x14ac:dyDescent="0.25">
      <c r="C52" s="16">
        <v>0.5</v>
      </c>
      <c r="D52" s="23">
        <f t="shared" si="0"/>
        <v>52.418462931450406</v>
      </c>
      <c r="E52" s="23">
        <f t="shared" si="1"/>
        <v>183.33036149069679</v>
      </c>
    </row>
    <row r="53" spans="3:5" x14ac:dyDescent="0.25">
      <c r="C53" s="16">
        <v>0.51</v>
      </c>
      <c r="D53" s="23">
        <f t="shared" si="0"/>
        <v>54.263180120462579</v>
      </c>
      <c r="E53" s="23">
        <f t="shared" si="1"/>
        <v>185.60645247877324</v>
      </c>
    </row>
    <row r="54" spans="3:5" x14ac:dyDescent="0.25">
      <c r="C54" s="16">
        <v>0.52</v>
      </c>
      <c r="D54" s="23">
        <f t="shared" si="0"/>
        <v>56.130460654929735</v>
      </c>
      <c r="E54" s="23">
        <f t="shared" si="1"/>
        <v>187.84314523760088</v>
      </c>
    </row>
    <row r="55" spans="3:5" x14ac:dyDescent="0.25">
      <c r="C55" s="16">
        <v>0.53</v>
      </c>
      <c r="D55" s="23">
        <f t="shared" si="0"/>
        <v>58.019913972320907</v>
      </c>
      <c r="E55" s="23">
        <f t="shared" si="1"/>
        <v>190.04112173484975</v>
      </c>
    </row>
    <row r="56" spans="3:5" x14ac:dyDescent="0.25">
      <c r="C56" s="16">
        <v>0.54</v>
      </c>
      <c r="D56" s="23">
        <f t="shared" si="0"/>
        <v>59.931156270587252</v>
      </c>
      <c r="E56" s="23">
        <f t="shared" si="1"/>
        <v>192.20105213360091</v>
      </c>
    </row>
    <row r="57" spans="3:5" x14ac:dyDescent="0.25">
      <c r="C57" s="16">
        <v>0.55000000000000004</v>
      </c>
      <c r="D57" s="23">
        <f t="shared" si="0"/>
        <v>61.863810391140575</v>
      </c>
      <c r="E57" s="23">
        <f t="shared" si="1"/>
        <v>194.32359499667916</v>
      </c>
    </row>
    <row r="58" spans="3:5" x14ac:dyDescent="0.25">
      <c r="C58" s="16">
        <v>0.56000000000000005</v>
      </c>
      <c r="D58" s="23">
        <f t="shared" si="0"/>
        <v>63.817505703857776</v>
      </c>
      <c r="E58" s="23">
        <f t="shared" si="1"/>
        <v>196.40939748744893</v>
      </c>
    </row>
    <row r="59" spans="3:5" x14ac:dyDescent="0.25">
      <c r="C59" s="16">
        <v>0.56999999999999995</v>
      </c>
      <c r="D59" s="23">
        <f t="shared" si="0"/>
        <v>65.791877994075691</v>
      </c>
      <c r="E59" s="23">
        <f t="shared" si="1"/>
        <v>198.45909556713423</v>
      </c>
    </row>
    <row r="60" spans="3:5" x14ac:dyDescent="0.25">
      <c r="C60" s="16">
        <v>0.57999999999999996</v>
      </c>
      <c r="D60" s="23">
        <f t="shared" si="0"/>
        <v>67.78656935154207</v>
      </c>
      <c r="E60" s="23">
        <f t="shared" si="1"/>
        <v>200.47331418872346</v>
      </c>
    </row>
    <row r="61" spans="3:5" x14ac:dyDescent="0.25">
      <c r="C61" s="16">
        <v>0.59</v>
      </c>
      <c r="D61" s="23">
        <f t="shared" si="0"/>
        <v>69.801228061288597</v>
      </c>
      <c r="E61" s="23">
        <f t="shared" si="1"/>
        <v>202.45266748751749</v>
      </c>
    </row>
    <row r="62" spans="3:5" x14ac:dyDescent="0.25">
      <c r="C62" s="16">
        <v>0.6</v>
      </c>
      <c r="D62" s="23">
        <f t="shared" si="0"/>
        <v>71.835508496393331</v>
      </c>
      <c r="E62" s="23">
        <f t="shared" si="1"/>
        <v>204.39775896837943</v>
      </c>
    </row>
    <row r="63" spans="3:5" x14ac:dyDescent="0.25">
      <c r="C63" s="16">
        <v>0.61</v>
      </c>
      <c r="D63" s="23">
        <f t="shared" si="0"/>
        <v>73.889071012598478</v>
      </c>
      <c r="E63" s="23">
        <f t="shared" si="1"/>
        <v>206.30918168974353</v>
      </c>
    </row>
    <row r="64" spans="3:5" x14ac:dyDescent="0.25">
      <c r="C64" s="16">
        <v>0.62</v>
      </c>
      <c r="D64" s="23">
        <f t="shared" si="0"/>
        <v>75.961581844753439</v>
      </c>
      <c r="E64" s="23">
        <f t="shared" si="1"/>
        <v>208.18751844443833</v>
      </c>
    </row>
    <row r="65" spans="3:5" x14ac:dyDescent="0.25">
      <c r="C65" s="16">
        <v>0.63</v>
      </c>
      <c r="D65" s="23">
        <f t="shared" si="0"/>
        <v>78.052713005049526</v>
      </c>
      <c r="E65" s="23">
        <f t="shared" si="1"/>
        <v>210.03334193738058</v>
      </c>
    </row>
    <row r="66" spans="3:5" x14ac:dyDescent="0.25">
      <c r="C66" s="16">
        <v>0.64</v>
      </c>
      <c r="D66" s="23">
        <f t="shared" si="0"/>
        <v>80.162142183016357</v>
      </c>
      <c r="E66" s="23">
        <f t="shared" si="1"/>
        <v>211.84721496019282</v>
      </c>
    </row>
    <row r="67" spans="3:5" x14ac:dyDescent="0.25">
      <c r="C67" s="16">
        <v>0.65</v>
      </c>
      <c r="D67" s="23">
        <f t="shared" ref="D67:D130" si="2">IF(C67&lt;=$A$13,$A$5/$A$7*C67+$A$5/$A$7^2*(EXP(-$A$7*C67)-1),$A$19+$A$21*EXP(-$A$9*C67))</f>
        <v>82.289552647249636</v>
      </c>
      <c r="E67" s="23">
        <f t="shared" ref="E67:E130" si="3">IF(C67&lt;=$A$13,$A$5/$A$7-$A$5/$A$7*EXP(-$A$7*C67),-$A$9*$A$21*EXP(-$A$9*C67))</f>
        <v>213.62969056279849</v>
      </c>
    </row>
    <row r="68" spans="3:5" x14ac:dyDescent="0.25">
      <c r="C68" s="16">
        <v>0.66</v>
      </c>
      <c r="D68" s="23">
        <f t="shared" si="2"/>
        <v>84.434633148839694</v>
      </c>
      <c r="E68" s="23">
        <f t="shared" si="3"/>
        <v>215.381312222047</v>
      </c>
    </row>
    <row r="69" spans="3:5" x14ac:dyDescent="0.25">
      <c r="C69" s="16">
        <v>0.67</v>
      </c>
      <c r="D69" s="23">
        <f t="shared" si="2"/>
        <v>86.597077826471491</v>
      </c>
      <c r="E69" s="23">
        <f t="shared" si="3"/>
        <v>217.10261400741973</v>
      </c>
    </row>
    <row r="70" spans="3:5" x14ac:dyDescent="0.25">
      <c r="C70" s="16">
        <v>0.68</v>
      </c>
      <c r="D70" s="23">
        <f t="shared" si="2"/>
        <v>88.776586113167681</v>
      </c>
      <c r="E70" s="23">
        <f t="shared" si="3"/>
        <v>218.79412074386789</v>
      </c>
    </row>
    <row r="71" spans="3:5" x14ac:dyDescent="0.25">
      <c r="C71" s="16">
        <v>0.69</v>
      </c>
      <c r="D71" s="23">
        <f t="shared" si="2"/>
        <v>90.972862644645758</v>
      </c>
      <c r="E71" s="23">
        <f t="shared" si="3"/>
        <v>220.45634817183162</v>
      </c>
    </row>
    <row r="72" spans="3:5" x14ac:dyDescent="0.25">
      <c r="C72" s="16">
        <v>0.7</v>
      </c>
      <c r="D72" s="23">
        <f t="shared" si="2"/>
        <v>93.185617169261349</v>
      </c>
      <c r="E72" s="23">
        <f t="shared" si="3"/>
        <v>222.08980310448933</v>
      </c>
    </row>
    <row r="73" spans="3:5" x14ac:dyDescent="0.25">
      <c r="C73" s="16">
        <v>0.71</v>
      </c>
      <c r="D73" s="23">
        <f t="shared" si="2"/>
        <v>95.414564459510501</v>
      </c>
      <c r="E73" s="23">
        <f t="shared" si="3"/>
        <v>223.69498358228492</v>
      </c>
    </row>
    <row r="74" spans="3:5" x14ac:dyDescent="0.25">
      <c r="C74" s="16">
        <v>0.72</v>
      </c>
      <c r="D74" s="23">
        <f t="shared" si="2"/>
        <v>97.659424225063958</v>
      </c>
      <c r="E74" s="23">
        <f t="shared" si="3"/>
        <v>225.27237902478043</v>
      </c>
    </row>
    <row r="75" spans="3:5" x14ac:dyDescent="0.25">
      <c r="C75" s="16">
        <v>0.73</v>
      </c>
      <c r="D75" s="23">
        <f t="shared" si="2"/>
        <v>99.91992102730643</v>
      </c>
      <c r="E75" s="23">
        <f t="shared" si="3"/>
        <v>226.82247037988003</v>
      </c>
    </row>
    <row r="76" spans="3:5" x14ac:dyDescent="0.25">
      <c r="C76" s="16">
        <v>0.74</v>
      </c>
      <c r="D76" s="23">
        <f t="shared" si="2"/>
        <v>102.19578419535551</v>
      </c>
      <c r="E76" s="23">
        <f t="shared" si="3"/>
        <v>228.34573027047105</v>
      </c>
    </row>
    <row r="77" spans="3:5" x14ac:dyDescent="0.25">
      <c r="C77" s="16">
        <v>0.75</v>
      </c>
      <c r="D77" s="23">
        <f t="shared" si="2"/>
        <v>104.48674774353398</v>
      </c>
      <c r="E77" s="23">
        <f t="shared" si="3"/>
        <v>229.84262313852679</v>
      </c>
    </row>
    <row r="78" spans="3:5" x14ac:dyDescent="0.25">
      <c r="C78" s="16">
        <v>0.76</v>
      </c>
      <c r="D78" s="23">
        <f t="shared" si="2"/>
        <v>106.7925502902709</v>
      </c>
      <c r="E78" s="23">
        <f t="shared" si="3"/>
        <v>231.31360538671476</v>
      </c>
    </row>
    <row r="79" spans="3:5" x14ac:dyDescent="0.25">
      <c r="C79" s="16">
        <v>0.77</v>
      </c>
      <c r="D79" s="23">
        <f t="shared" si="2"/>
        <v>109.11293497840634</v>
      </c>
      <c r="E79" s="23">
        <f t="shared" si="3"/>
        <v>232.75912551755385</v>
      </c>
    </row>
    <row r="80" spans="3:5" x14ac:dyDescent="0.25">
      <c r="C80" s="16">
        <v>0.78</v>
      </c>
      <c r="D80" s="23">
        <f t="shared" si="2"/>
        <v>111.44764939687553</v>
      </c>
      <c r="E80" s="23">
        <f t="shared" si="3"/>
        <v>234.17962427016295</v>
      </c>
    </row>
    <row r="81" spans="3:5" x14ac:dyDescent="0.25">
      <c r="C81" s="16">
        <v>0.79</v>
      </c>
      <c r="D81" s="23">
        <f t="shared" si="2"/>
        <v>113.79644550374877</v>
      </c>
      <c r="E81" s="23">
        <f t="shared" si="3"/>
        <v>235.57553475464212</v>
      </c>
    </row>
    <row r="82" spans="3:5" x14ac:dyDescent="0.25">
      <c r="C82" s="16">
        <v>0.8</v>
      </c>
      <c r="D82" s="23">
        <f t="shared" si="2"/>
        <v>116.15907955060359</v>
      </c>
      <c r="E82" s="23">
        <f t="shared" si="3"/>
        <v>236.94728258412795</v>
      </c>
    </row>
    <row r="83" spans="3:5" x14ac:dyDescent="0.25">
      <c r="C83" s="16">
        <v>0.81</v>
      </c>
      <c r="D83" s="23">
        <f t="shared" si="2"/>
        <v>118.53531200820558</v>
      </c>
      <c r="E83" s="23">
        <f t="shared" si="3"/>
        <v>238.29528600456302</v>
      </c>
    </row>
    <row r="84" spans="3:5" x14ac:dyDescent="0.25">
      <c r="C84" s="16">
        <v>0.82</v>
      </c>
      <c r="D84" s="23">
        <f t="shared" si="2"/>
        <v>120.92490749347604</v>
      </c>
      <c r="E84" s="23">
        <f t="shared" si="3"/>
        <v>239.61995602221907</v>
      </c>
    </row>
    <row r="85" spans="3:5" x14ac:dyDescent="0.25">
      <c r="C85" s="16">
        <v>0.83</v>
      </c>
      <c r="D85" s="23">
        <f t="shared" si="2"/>
        <v>123.32763469772382</v>
      </c>
      <c r="E85" s="23">
        <f t="shared" si="3"/>
        <v>240.92169652901282</v>
      </c>
    </row>
    <row r="86" spans="3:5" x14ac:dyDescent="0.25">
      <c r="C86" s="16">
        <v>0.84</v>
      </c>
      <c r="D86" s="23">
        <f t="shared" si="2"/>
        <v>125.7432663161191</v>
      </c>
      <c r="E86" s="23">
        <f t="shared" si="3"/>
        <v>242.20090442565271</v>
      </c>
    </row>
    <row r="87" spans="3:5" x14ac:dyDescent="0.25">
      <c r="C87" s="16">
        <v>0.85</v>
      </c>
      <c r="D87" s="23">
        <f t="shared" si="2"/>
        <v>128.1715789783882</v>
      </c>
      <c r="E87" s="23">
        <f t="shared" si="3"/>
        <v>243.45796974265375</v>
      </c>
    </row>
    <row r="88" spans="3:5" x14ac:dyDescent="0.25">
      <c r="C88" s="16">
        <v>0.86</v>
      </c>
      <c r="D88" s="23">
        <f t="shared" si="2"/>
        <v>130.61235318070803</v>
      </c>
      <c r="E88" s="23">
        <f t="shared" si="3"/>
        <v>244.69327575925803</v>
      </c>
    </row>
    <row r="89" spans="3:5" x14ac:dyDescent="0.25">
      <c r="C89" s="16">
        <v>0.87</v>
      </c>
      <c r="D89" s="23">
        <f t="shared" si="2"/>
        <v>133.0653732187792</v>
      </c>
      <c r="E89" s="23">
        <f t="shared" si="3"/>
        <v>245.90719912029641</v>
      </c>
    </row>
    <row r="90" spans="3:5" x14ac:dyDescent="0.25">
      <c r="C90" s="16">
        <v>0.88</v>
      </c>
      <c r="D90" s="23">
        <f t="shared" si="2"/>
        <v>135.53042712205809</v>
      </c>
      <c r="E90" s="23">
        <f t="shared" si="3"/>
        <v>247.10010995102772</v>
      </c>
    </row>
    <row r="91" spans="3:5" x14ac:dyDescent="0.25">
      <c r="C91" s="16">
        <v>0.89</v>
      </c>
      <c r="D91" s="23">
        <f t="shared" si="2"/>
        <v>138.0073065891267</v>
      </c>
      <c r="E91" s="23">
        <f t="shared" si="3"/>
        <v>248.27237196998976</v>
      </c>
    </row>
    <row r="92" spans="3:5" x14ac:dyDescent="0.25">
      <c r="C92" s="16">
        <v>0.9</v>
      </c>
      <c r="D92" s="23">
        <f t="shared" si="2"/>
        <v>140.49580692418175</v>
      </c>
      <c r="E92" s="23">
        <f t="shared" si="3"/>
        <v>249.42434259989719</v>
      </c>
    </row>
    <row r="93" spans="3:5" x14ac:dyDescent="0.25">
      <c r="C93" s="16">
        <v>0.91</v>
      </c>
      <c r="D93" s="23">
        <f t="shared" si="2"/>
        <v>142.99572697462287</v>
      </c>
      <c r="E93" s="23">
        <f t="shared" si="3"/>
        <v>250.55637307661971</v>
      </c>
    </row>
    <row r="94" spans="3:5" x14ac:dyDescent="0.25">
      <c r="C94" s="16">
        <v>0.92</v>
      </c>
      <c r="D94" s="23">
        <f t="shared" si="2"/>
        <v>145.50686906972106</v>
      </c>
      <c r="E94" s="23">
        <f t="shared" si="3"/>
        <v>251.66880855627397</v>
      </c>
    </row>
    <row r="95" spans="3:5" x14ac:dyDescent="0.25">
      <c r="C95" s="16">
        <v>0.93</v>
      </c>
      <c r="D95" s="23">
        <f t="shared" si="2"/>
        <v>148.02903896034914</v>
      </c>
      <c r="E95" s="23">
        <f t="shared" si="3"/>
        <v>252.76198822046143</v>
      </c>
    </row>
    <row r="96" spans="3:5" x14ac:dyDescent="0.25">
      <c r="C96" s="16">
        <v>0.94</v>
      </c>
      <c r="D96" s="23">
        <f t="shared" si="2"/>
        <v>150.56204575975477</v>
      </c>
      <c r="E96" s="23">
        <f t="shared" si="3"/>
        <v>253.83624537968518</v>
      </c>
    </row>
    <row r="97" spans="3:5" x14ac:dyDescent="0.25">
      <c r="C97" s="16">
        <v>0.95</v>
      </c>
      <c r="D97" s="23">
        <f t="shared" si="2"/>
        <v>153.09410163185765</v>
      </c>
      <c r="E97" s="23">
        <f t="shared" si="3"/>
        <v>252.57597449048009</v>
      </c>
    </row>
    <row r="98" spans="3:5" x14ac:dyDescent="0.25">
      <c r="C98" s="16">
        <v>0.96</v>
      </c>
      <c r="D98" s="23">
        <f t="shared" si="2"/>
        <v>155.61358610659886</v>
      </c>
      <c r="E98" s="23">
        <f t="shared" si="3"/>
        <v>251.32196071680949</v>
      </c>
    </row>
    <row r="99" spans="3:5" x14ac:dyDescent="0.25">
      <c r="C99" s="16">
        <v>0.97</v>
      </c>
      <c r="D99" s="23">
        <f t="shared" si="2"/>
        <v>158.1205615996754</v>
      </c>
      <c r="E99" s="23">
        <f t="shared" si="3"/>
        <v>250.07417299273729</v>
      </c>
    </row>
    <row r="100" spans="3:5" x14ac:dyDescent="0.25">
      <c r="C100" s="16">
        <v>0.98</v>
      </c>
      <c r="D100" s="23">
        <f t="shared" si="2"/>
        <v>160.61509021689625</v>
      </c>
      <c r="E100" s="23">
        <f t="shared" si="3"/>
        <v>248.83258040656679</v>
      </c>
    </row>
    <row r="101" spans="3:5" x14ac:dyDescent="0.25">
      <c r="C101" s="16">
        <v>0.99</v>
      </c>
      <c r="D101" s="23">
        <f t="shared" si="2"/>
        <v>163.09723375572202</v>
      </c>
      <c r="E101" s="23">
        <f t="shared" si="3"/>
        <v>247.59715220007439</v>
      </c>
    </row>
    <row r="102" spans="3:5" x14ac:dyDescent="0.25">
      <c r="C102" s="16">
        <v>1</v>
      </c>
      <c r="D102" s="23">
        <f t="shared" si="2"/>
        <v>165.56705370679475</v>
      </c>
      <c r="E102" s="23">
        <f t="shared" si="3"/>
        <v>246.36785776774821</v>
      </c>
    </row>
    <row r="103" spans="3:5" x14ac:dyDescent="0.25">
      <c r="C103" s="16">
        <v>1.01</v>
      </c>
      <c r="D103" s="23">
        <f t="shared" si="2"/>
        <v>168.02461125546216</v>
      </c>
      <c r="E103" s="23">
        <f t="shared" si="3"/>
        <v>245.14466665602936</v>
      </c>
    </row>
    <row r="104" spans="3:5" x14ac:dyDescent="0.25">
      <c r="C104" s="16">
        <v>1.02</v>
      </c>
      <c r="D104" s="23">
        <f t="shared" si="2"/>
        <v>170.46996728329282</v>
      </c>
      <c r="E104" s="23">
        <f t="shared" si="3"/>
        <v>243.92754856255789</v>
      </c>
    </row>
    <row r="105" spans="3:5" x14ac:dyDescent="0.25">
      <c r="C105" s="16">
        <v>1.03</v>
      </c>
      <c r="D105" s="23">
        <f t="shared" si="2"/>
        <v>172.90318236958444</v>
      </c>
      <c r="E105" s="23">
        <f t="shared" si="3"/>
        <v>242.71647333542188</v>
      </c>
    </row>
    <row r="106" spans="3:5" x14ac:dyDescent="0.25">
      <c r="C106" s="16">
        <v>1.04</v>
      </c>
      <c r="D106" s="23">
        <f t="shared" si="2"/>
        <v>175.32431679286509</v>
      </c>
      <c r="E106" s="23">
        <f t="shared" si="3"/>
        <v>241.5114109724106</v>
      </c>
    </row>
    <row r="107" spans="3:5" x14ac:dyDescent="0.25">
      <c r="C107" s="16">
        <v>1.05</v>
      </c>
      <c r="D107" s="23">
        <f t="shared" si="2"/>
        <v>177.73343053238585</v>
      </c>
      <c r="E107" s="23">
        <f t="shared" si="3"/>
        <v>240.31233162027115</v>
      </c>
    </row>
    <row r="108" spans="3:5" x14ac:dyDescent="0.25">
      <c r="C108" s="16">
        <v>1.06</v>
      </c>
      <c r="D108" s="23">
        <f t="shared" si="2"/>
        <v>180.13058326960692</v>
      </c>
      <c r="E108" s="23">
        <f t="shared" si="3"/>
        <v>239.11920557396911</v>
      </c>
    </row>
    <row r="109" spans="3:5" x14ac:dyDescent="0.25">
      <c r="C109" s="16">
        <v>1.07</v>
      </c>
      <c r="D109" s="23">
        <f t="shared" si="2"/>
        <v>182.51583438967651</v>
      </c>
      <c r="E109" s="23">
        <f t="shared" si="3"/>
        <v>237.93200327595227</v>
      </c>
    </row>
    <row r="110" spans="3:5" x14ac:dyDescent="0.25">
      <c r="C110" s="16">
        <v>1.08</v>
      </c>
      <c r="D110" s="23">
        <f t="shared" si="2"/>
        <v>184.88924298290135</v>
      </c>
      <c r="E110" s="23">
        <f t="shared" si="3"/>
        <v>236.75069531541891</v>
      </c>
    </row>
    <row r="111" spans="3:5" x14ac:dyDescent="0.25">
      <c r="C111" s="16">
        <v>1.0900000000000001</v>
      </c>
      <c r="D111" s="23">
        <f t="shared" si="2"/>
        <v>187.25086784621101</v>
      </c>
      <c r="E111" s="23">
        <f t="shared" si="3"/>
        <v>235.57525242758868</v>
      </c>
    </row>
    <row r="112" spans="3:5" x14ac:dyDescent="0.25">
      <c r="C112" s="16">
        <v>1.1000000000000001</v>
      </c>
      <c r="D112" s="23">
        <f t="shared" si="2"/>
        <v>189.60076748461449</v>
      </c>
      <c r="E112" s="23">
        <f t="shared" si="3"/>
        <v>234.4056454929779</v>
      </c>
    </row>
    <row r="113" spans="3:5" x14ac:dyDescent="0.25">
      <c r="C113" s="16">
        <v>1.1100000000000001</v>
      </c>
      <c r="D113" s="23">
        <f t="shared" si="2"/>
        <v>191.93900011264907</v>
      </c>
      <c r="E113" s="23">
        <f t="shared" si="3"/>
        <v>233.24184553667831</v>
      </c>
    </row>
    <row r="114" spans="3:5" x14ac:dyDescent="0.25">
      <c r="C114" s="16">
        <v>1.1200000000000001</v>
      </c>
      <c r="D114" s="23">
        <f t="shared" si="2"/>
        <v>194.26562365582305</v>
      </c>
      <c r="E114" s="23">
        <f t="shared" si="3"/>
        <v>232.08382372763893</v>
      </c>
    </row>
    <row r="115" spans="3:5" x14ac:dyDescent="0.25">
      <c r="C115" s="16">
        <v>1.1299999999999999</v>
      </c>
      <c r="D115" s="23">
        <f t="shared" si="2"/>
        <v>196.58069575205042</v>
      </c>
      <c r="E115" s="23">
        <f t="shared" si="3"/>
        <v>230.9315513779521</v>
      </c>
    </row>
    <row r="116" spans="3:5" x14ac:dyDescent="0.25">
      <c r="C116" s="16">
        <v>1.1399999999999999</v>
      </c>
      <c r="D116" s="23">
        <f t="shared" si="2"/>
        <v>198.88427375307919</v>
      </c>
      <c r="E116" s="23">
        <f t="shared" si="3"/>
        <v>229.78499994214246</v>
      </c>
    </row>
    <row r="117" spans="3:5" x14ac:dyDescent="0.25">
      <c r="C117" s="16">
        <v>1.1499999999999999</v>
      </c>
      <c r="D117" s="23">
        <f t="shared" si="2"/>
        <v>201.1764147259114</v>
      </c>
      <c r="E117" s="23">
        <f t="shared" si="3"/>
        <v>228.64414101646025</v>
      </c>
    </row>
    <row r="118" spans="3:5" x14ac:dyDescent="0.25">
      <c r="C118" s="16">
        <v>1.1599999999999999</v>
      </c>
      <c r="D118" s="23">
        <f t="shared" si="2"/>
        <v>203.45717545421752</v>
      </c>
      <c r="E118" s="23">
        <f t="shared" si="3"/>
        <v>227.50894633817725</v>
      </c>
    </row>
    <row r="119" spans="3:5" x14ac:dyDescent="0.25">
      <c r="C119" s="16">
        <v>1.17</v>
      </c>
      <c r="D119" s="23">
        <f t="shared" si="2"/>
        <v>205.72661243974272</v>
      </c>
      <c r="E119" s="23">
        <f t="shared" si="3"/>
        <v>226.37938778488694</v>
      </c>
    </row>
    <row r="120" spans="3:5" x14ac:dyDescent="0.25">
      <c r="C120" s="16">
        <v>1.18</v>
      </c>
      <c r="D120" s="23">
        <f t="shared" si="2"/>
        <v>207.98478190370713</v>
      </c>
      <c r="E120" s="23">
        <f t="shared" si="3"/>
        <v>225.25543737380747</v>
      </c>
    </row>
    <row r="121" spans="3:5" x14ac:dyDescent="0.25">
      <c r="C121" s="16">
        <v>1.19</v>
      </c>
      <c r="D121" s="23">
        <f t="shared" si="2"/>
        <v>210.23173978819801</v>
      </c>
      <c r="E121" s="23">
        <f t="shared" si="3"/>
        <v>224.13706726108882</v>
      </c>
    </row>
    <row r="122" spans="3:5" x14ac:dyDescent="0.25">
      <c r="C122" s="16">
        <v>1.2</v>
      </c>
      <c r="D122" s="23">
        <f t="shared" si="2"/>
        <v>212.46754175755615</v>
      </c>
      <c r="E122" s="23">
        <f t="shared" si="3"/>
        <v>223.02424974112259</v>
      </c>
    </row>
    <row r="123" spans="3:5" x14ac:dyDescent="0.25">
      <c r="C123" s="16">
        <v>1.21</v>
      </c>
      <c r="D123" s="23">
        <f t="shared" si="2"/>
        <v>214.69224319975433</v>
      </c>
      <c r="E123" s="23">
        <f t="shared" si="3"/>
        <v>221.91695724585611</v>
      </c>
    </row>
    <row r="124" spans="3:5" x14ac:dyDescent="0.25">
      <c r="C124" s="16">
        <v>1.22</v>
      </c>
      <c r="D124" s="23">
        <f t="shared" si="2"/>
        <v>216.90589922776985</v>
      </c>
      <c r="E124" s="23">
        <f t="shared" si="3"/>
        <v>220.81516234410918</v>
      </c>
    </row>
    <row r="125" spans="3:5" x14ac:dyDescent="0.25">
      <c r="C125" s="16">
        <v>1.23</v>
      </c>
      <c r="D125" s="23">
        <f t="shared" si="2"/>
        <v>219.10856468094988</v>
      </c>
      <c r="E125" s="23">
        <f t="shared" si="3"/>
        <v>219.71883774089454</v>
      </c>
    </row>
    <row r="126" spans="3:5" x14ac:dyDescent="0.25">
      <c r="C126" s="16">
        <v>1.24</v>
      </c>
      <c r="D126" s="23">
        <f t="shared" si="2"/>
        <v>221.30029412636964</v>
      </c>
      <c r="E126" s="23">
        <f t="shared" si="3"/>
        <v>218.62795627674183</v>
      </c>
    </row>
    <row r="127" spans="3:5" x14ac:dyDescent="0.25">
      <c r="C127" s="16">
        <v>1.25</v>
      </c>
      <c r="D127" s="23">
        <f t="shared" si="2"/>
        <v>223.48114186018461</v>
      </c>
      <c r="E127" s="23">
        <f t="shared" si="3"/>
        <v>217.54249092702455</v>
      </c>
    </row>
    <row r="128" spans="3:5" x14ac:dyDescent="0.25">
      <c r="C128" s="16">
        <v>1.26</v>
      </c>
      <c r="D128" s="23">
        <f t="shared" si="2"/>
        <v>225.65116190897521</v>
      </c>
      <c r="E128" s="23">
        <f t="shared" si="3"/>
        <v>216.46241480129081</v>
      </c>
    </row>
    <row r="129" spans="3:5" x14ac:dyDescent="0.25">
      <c r="C129" s="16">
        <v>1.27</v>
      </c>
      <c r="D129" s="23">
        <f t="shared" si="2"/>
        <v>227.81040803108579</v>
      </c>
      <c r="E129" s="23">
        <f t="shared" si="3"/>
        <v>215.38770114259697</v>
      </c>
    </row>
    <row r="130" spans="3:5" x14ac:dyDescent="0.25">
      <c r="C130" s="16">
        <v>1.28</v>
      </c>
      <c r="D130" s="23">
        <f t="shared" si="2"/>
        <v>229.95893371795569</v>
      </c>
      <c r="E130" s="23">
        <f t="shared" si="3"/>
        <v>214.31832332684493</v>
      </c>
    </row>
    <row r="131" spans="3:5" x14ac:dyDescent="0.25">
      <c r="C131" s="16">
        <v>1.29</v>
      </c>
      <c r="D131" s="23">
        <f t="shared" ref="D131:D194" si="4">IF(C131&lt;=$A$13,$A$5/$A$7*C131+$A$5/$A$7^2*(EXP(-$A$7*C131)-1),$A$19+$A$21*EXP(-$A$9*C131))</f>
        <v>232.09679219544489</v>
      </c>
      <c r="E131" s="23">
        <f t="shared" ref="E131:E194" si="5">IF(C131&lt;=$A$13,$A$5/$A$7-$A$5/$A$7*EXP(-$A$7*C131),-$A$9*$A$21*EXP(-$A$9*C131))</f>
        <v>213.25425486212251</v>
      </c>
    </row>
    <row r="132" spans="3:5" x14ac:dyDescent="0.25">
      <c r="C132" s="16">
        <v>1.3</v>
      </c>
      <c r="D132" s="23">
        <f t="shared" si="4"/>
        <v>234.22403642515235</v>
      </c>
      <c r="E132" s="23">
        <f t="shared" si="5"/>
        <v>212.19546938804712</v>
      </c>
    </row>
    <row r="133" spans="3:5" x14ac:dyDescent="0.25">
      <c r="C133" s="16">
        <v>1.31</v>
      </c>
      <c r="D133" s="23">
        <f t="shared" si="4"/>
        <v>236.34071910572851</v>
      </c>
      <c r="E133" s="23">
        <f t="shared" si="5"/>
        <v>211.14194067511266</v>
      </c>
    </row>
    <row r="134" spans="3:5" x14ac:dyDescent="0.25">
      <c r="C134" s="16">
        <v>1.32</v>
      </c>
      <c r="D134" s="23">
        <f t="shared" si="4"/>
        <v>238.44689267417976</v>
      </c>
      <c r="E134" s="23">
        <f t="shared" si="5"/>
        <v>210.09364262404009</v>
      </c>
    </row>
    <row r="135" spans="3:5" x14ac:dyDescent="0.25">
      <c r="C135" s="16">
        <v>1.33</v>
      </c>
      <c r="D135" s="23">
        <f t="shared" si="4"/>
        <v>240.54260930716885</v>
      </c>
      <c r="E135" s="23">
        <f t="shared" si="5"/>
        <v>209.05054926513031</v>
      </c>
    </row>
    <row r="136" spans="3:5" x14ac:dyDescent="0.25">
      <c r="C136" s="16">
        <v>1.34</v>
      </c>
      <c r="D136" s="23">
        <f t="shared" si="4"/>
        <v>242.62792092230609</v>
      </c>
      <c r="E136" s="23">
        <f t="shared" si="5"/>
        <v>208.01263475762138</v>
      </c>
    </row>
    <row r="137" spans="3:5" x14ac:dyDescent="0.25">
      <c r="C137" s="16">
        <v>1.35</v>
      </c>
      <c r="D137" s="23">
        <f t="shared" si="4"/>
        <v>244.70287917943682</v>
      </c>
      <c r="E137" s="23">
        <f t="shared" si="5"/>
        <v>206.9798733890479</v>
      </c>
    </row>
    <row r="138" spans="3:5" x14ac:dyDescent="0.25">
      <c r="C138" s="16">
        <v>1.36</v>
      </c>
      <c r="D138" s="23">
        <f t="shared" si="4"/>
        <v>246.76753548192011</v>
      </c>
      <c r="E138" s="23">
        <f t="shared" si="5"/>
        <v>205.95223957460425</v>
      </c>
    </row>
    <row r="139" spans="3:5" x14ac:dyDescent="0.25">
      <c r="C139" s="16">
        <v>1.37</v>
      </c>
      <c r="D139" s="23">
        <f t="shared" si="4"/>
        <v>248.82194097790273</v>
      </c>
      <c r="E139" s="23">
        <f t="shared" si="5"/>
        <v>204.92970785651084</v>
      </c>
    </row>
    <row r="140" spans="3:5" x14ac:dyDescent="0.25">
      <c r="C140" s="16">
        <v>1.38</v>
      </c>
      <c r="D140" s="23">
        <f t="shared" si="4"/>
        <v>250.86614656158611</v>
      </c>
      <c r="E140" s="23">
        <f t="shared" si="5"/>
        <v>203.91225290338335</v>
      </c>
    </row>
    <row r="141" spans="3:5" x14ac:dyDescent="0.25">
      <c r="C141" s="16">
        <v>1.39</v>
      </c>
      <c r="D141" s="23">
        <f t="shared" si="4"/>
        <v>252.9002028744876</v>
      </c>
      <c r="E141" s="23">
        <f t="shared" si="5"/>
        <v>202.89984950960493</v>
      </c>
    </row>
    <row r="142" spans="3:5" x14ac:dyDescent="0.25">
      <c r="C142" s="16">
        <v>1.4</v>
      </c>
      <c r="D142" s="23">
        <f t="shared" si="4"/>
        <v>254.92416030669403</v>
      </c>
      <c r="E142" s="23">
        <f t="shared" si="5"/>
        <v>201.89247259470233</v>
      </c>
    </row>
    <row r="143" spans="3:5" x14ac:dyDescent="0.25">
      <c r="C143" s="16">
        <v>1.41</v>
      </c>
      <c r="D143" s="23">
        <f t="shared" si="4"/>
        <v>256.93806899811102</v>
      </c>
      <c r="E143" s="23">
        <f t="shared" si="5"/>
        <v>200.89009720272409</v>
      </c>
    </row>
    <row r="144" spans="3:5" x14ac:dyDescent="0.25">
      <c r="C144" s="16">
        <v>1.42</v>
      </c>
      <c r="D144" s="23">
        <f t="shared" si="4"/>
        <v>258.9419788397044</v>
      </c>
      <c r="E144" s="23">
        <f t="shared" si="5"/>
        <v>199.89269850162262</v>
      </c>
    </row>
    <row r="145" spans="3:5" x14ac:dyDescent="0.25">
      <c r="C145" s="16">
        <v>1.43</v>
      </c>
      <c r="D145" s="23">
        <f t="shared" si="4"/>
        <v>260.93593947473681</v>
      </c>
      <c r="E145" s="23">
        <f t="shared" si="5"/>
        <v>198.9002517826388</v>
      </c>
    </row>
    <row r="146" spans="3:5" x14ac:dyDescent="0.25">
      <c r="C146" s="16">
        <v>1.44</v>
      </c>
      <c r="D146" s="23">
        <f t="shared" si="4"/>
        <v>262.92000029999713</v>
      </c>
      <c r="E146" s="23">
        <f t="shared" si="5"/>
        <v>197.91273245968992</v>
      </c>
    </row>
    <row r="147" spans="3:5" x14ac:dyDescent="0.25">
      <c r="C147" s="16">
        <v>1.45</v>
      </c>
      <c r="D147" s="23">
        <f t="shared" si="4"/>
        <v>264.89421046702392</v>
      </c>
      <c r="E147" s="23">
        <f t="shared" si="5"/>
        <v>196.93011606876084</v>
      </c>
    </row>
    <row r="148" spans="3:5" x14ac:dyDescent="0.25">
      <c r="C148" s="16">
        <v>1.46</v>
      </c>
      <c r="D148" s="23">
        <f t="shared" si="4"/>
        <v>266.85861888332374</v>
      </c>
      <c r="E148" s="23">
        <f t="shared" si="5"/>
        <v>195.95237826729752</v>
      </c>
    </row>
    <row r="149" spans="3:5" x14ac:dyDescent="0.25">
      <c r="C149" s="16">
        <v>1.47</v>
      </c>
      <c r="D149" s="23">
        <f t="shared" si="4"/>
        <v>268.81327421358236</v>
      </c>
      <c r="E149" s="23">
        <f t="shared" si="5"/>
        <v>194.97949483360432</v>
      </c>
    </row>
    <row r="150" spans="3:5" x14ac:dyDescent="0.25">
      <c r="C150" s="16">
        <v>1.48</v>
      </c>
      <c r="D150" s="23">
        <f t="shared" si="4"/>
        <v>270.75822488087033</v>
      </c>
      <c r="E150" s="23">
        <f t="shared" si="5"/>
        <v>194.0114416662438</v>
      </c>
    </row>
    <row r="151" spans="3:5" x14ac:dyDescent="0.25">
      <c r="C151" s="16">
        <v>1.49</v>
      </c>
      <c r="D151" s="23">
        <f t="shared" si="4"/>
        <v>272.69351906784254</v>
      </c>
      <c r="E151" s="23">
        <f t="shared" si="5"/>
        <v>193.0481947834397</v>
      </c>
    </row>
    <row r="152" spans="3:5" x14ac:dyDescent="0.25">
      <c r="C152" s="16">
        <v>1.5</v>
      </c>
      <c r="D152" s="23">
        <f t="shared" si="4"/>
        <v>274.61920471793212</v>
      </c>
      <c r="E152" s="23">
        <f t="shared" si="5"/>
        <v>192.08973032248278</v>
      </c>
    </row>
    <row r="153" spans="3:5" x14ac:dyDescent="0.25">
      <c r="C153" s="16">
        <v>1.51</v>
      </c>
      <c r="D153" s="23">
        <f t="shared" si="4"/>
        <v>276.5353295365378</v>
      </c>
      <c r="E153" s="23">
        <f t="shared" si="5"/>
        <v>191.13602453913981</v>
      </c>
    </row>
    <row r="154" spans="3:5" x14ac:dyDescent="0.25">
      <c r="C154" s="16">
        <v>1.52</v>
      </c>
      <c r="D154" s="23">
        <f t="shared" si="4"/>
        <v>278.44194099220613</v>
      </c>
      <c r="E154" s="23">
        <f t="shared" si="5"/>
        <v>190.18705380706504</v>
      </c>
    </row>
    <row r="155" spans="3:5" x14ac:dyDescent="0.25">
      <c r="C155" s="16">
        <v>1.53</v>
      </c>
      <c r="D155" s="23">
        <f t="shared" si="4"/>
        <v>280.3390863178069</v>
      </c>
      <c r="E155" s="23">
        <f t="shared" si="5"/>
        <v>189.24279461721528</v>
      </c>
    </row>
    <row r="156" spans="3:5" x14ac:dyDescent="0.25">
      <c r="C156" s="16">
        <v>1.54</v>
      </c>
      <c r="D156" s="23">
        <f t="shared" si="4"/>
        <v>282.22681251170388</v>
      </c>
      <c r="E156" s="23">
        <f t="shared" si="5"/>
        <v>188.30322357726723</v>
      </c>
    </row>
    <row r="157" spans="3:5" x14ac:dyDescent="0.25">
      <c r="C157" s="16">
        <v>1.55</v>
      </c>
      <c r="D157" s="23">
        <f t="shared" si="4"/>
        <v>284.10516633891848</v>
      </c>
      <c r="E157" s="23">
        <f t="shared" si="5"/>
        <v>187.36831741103816</v>
      </c>
    </row>
    <row r="158" spans="3:5" x14ac:dyDescent="0.25">
      <c r="C158" s="16">
        <v>1.56</v>
      </c>
      <c r="D158" s="23">
        <f t="shared" si="4"/>
        <v>285.97419433228885</v>
      </c>
      <c r="E158" s="23">
        <f t="shared" si="5"/>
        <v>186.43805295790909</v>
      </c>
    </row>
    <row r="159" spans="3:5" x14ac:dyDescent="0.25">
      <c r="C159" s="16">
        <v>1.57</v>
      </c>
      <c r="D159" s="23">
        <f t="shared" si="4"/>
        <v>287.83394279362221</v>
      </c>
      <c r="E159" s="23">
        <f t="shared" si="5"/>
        <v>185.51240717225119</v>
      </c>
    </row>
    <row r="160" spans="3:5" x14ac:dyDescent="0.25">
      <c r="C160" s="16">
        <v>1.58</v>
      </c>
      <c r="D160" s="23">
        <f t="shared" si="4"/>
        <v>289.6844577948421</v>
      </c>
      <c r="E160" s="23">
        <f t="shared" si="5"/>
        <v>184.59135712285482</v>
      </c>
    </row>
    <row r="161" spans="3:5" x14ac:dyDescent="0.25">
      <c r="C161" s="16">
        <v>1.59</v>
      </c>
      <c r="D161" s="23">
        <f t="shared" si="4"/>
        <v>291.52578517912968</v>
      </c>
      <c r="E161" s="23">
        <f t="shared" si="5"/>
        <v>183.67487999236141</v>
      </c>
    </row>
    <row r="162" spans="3:5" x14ac:dyDescent="0.25">
      <c r="C162" s="16">
        <v>1.6</v>
      </c>
      <c r="D162" s="23">
        <f t="shared" si="4"/>
        <v>293.35797056205956</v>
      </c>
      <c r="E162" s="23">
        <f t="shared" si="5"/>
        <v>182.76295307669824</v>
      </c>
    </row>
    <row r="163" spans="3:5" x14ac:dyDescent="0.25">
      <c r="C163" s="16">
        <v>1.61</v>
      </c>
      <c r="D163" s="23">
        <f t="shared" si="4"/>
        <v>295.18105933272949</v>
      </c>
      <c r="E163" s="23">
        <f t="shared" si="5"/>
        <v>181.85555378451605</v>
      </c>
    </row>
    <row r="164" spans="3:5" x14ac:dyDescent="0.25">
      <c r="C164" s="16">
        <v>1.62</v>
      </c>
      <c r="D164" s="23">
        <f t="shared" si="4"/>
        <v>296.99509665488512</v>
      </c>
      <c r="E164" s="23">
        <f t="shared" si="5"/>
        <v>180.95265963662916</v>
      </c>
    </row>
    <row r="165" spans="3:5" x14ac:dyDescent="0.25">
      <c r="C165" s="16">
        <v>1.63</v>
      </c>
      <c r="D165" s="23">
        <f t="shared" si="4"/>
        <v>298.80012746803874</v>
      </c>
      <c r="E165" s="23">
        <f t="shared" si="5"/>
        <v>180.05424826545888</v>
      </c>
    </row>
    <row r="166" spans="3:5" x14ac:dyDescent="0.25">
      <c r="C166" s="16">
        <v>1.64</v>
      </c>
      <c r="D166" s="23">
        <f t="shared" si="4"/>
        <v>300.59619648858262</v>
      </c>
      <c r="E166" s="23">
        <f t="shared" si="5"/>
        <v>179.1602974144792</v>
      </c>
    </row>
    <row r="167" spans="3:5" x14ac:dyDescent="0.25">
      <c r="C167" s="16">
        <v>1.65</v>
      </c>
      <c r="D167" s="23">
        <f t="shared" si="4"/>
        <v>302.38334821089671</v>
      </c>
      <c r="E167" s="23">
        <f t="shared" si="5"/>
        <v>178.27078493766538</v>
      </c>
    </row>
    <row r="168" spans="3:5" x14ac:dyDescent="0.25">
      <c r="C168" s="16">
        <v>1.66</v>
      </c>
      <c r="D168" s="23">
        <f t="shared" si="4"/>
        <v>304.16162690845078</v>
      </c>
      <c r="E168" s="23">
        <f t="shared" si="5"/>
        <v>177.38568879894564</v>
      </c>
    </row>
    <row r="169" spans="3:5" x14ac:dyDescent="0.25">
      <c r="C169" s="16">
        <v>1.67</v>
      </c>
      <c r="D169" s="23">
        <f t="shared" si="4"/>
        <v>305.93107663490156</v>
      </c>
      <c r="E169" s="23">
        <f t="shared" si="5"/>
        <v>176.50498707165482</v>
      </c>
    </row>
    <row r="170" spans="3:5" x14ac:dyDescent="0.25">
      <c r="C170" s="16">
        <v>1.68</v>
      </c>
      <c r="D170" s="23">
        <f t="shared" si="4"/>
        <v>307.69174122518393</v>
      </c>
      <c r="E170" s="23">
        <f t="shared" si="5"/>
        <v>175.62865793799151</v>
      </c>
    </row>
    <row r="171" spans="3:5" x14ac:dyDescent="0.25">
      <c r="C171" s="16">
        <v>1.69</v>
      </c>
      <c r="D171" s="23">
        <f t="shared" si="4"/>
        <v>309.44366429659658</v>
      </c>
      <c r="E171" s="23">
        <f t="shared" si="5"/>
        <v>174.75667968847742</v>
      </c>
    </row>
    <row r="172" spans="3:5" x14ac:dyDescent="0.25">
      <c r="C172" s="16">
        <v>1.7</v>
      </c>
      <c r="D172" s="23">
        <f t="shared" si="4"/>
        <v>311.18688924988311</v>
      </c>
      <c r="E172" s="23">
        <f t="shared" si="5"/>
        <v>173.88903072141957</v>
      </c>
    </row>
    <row r="173" spans="3:5" x14ac:dyDescent="0.25">
      <c r="C173" s="16">
        <v>1.71</v>
      </c>
      <c r="D173" s="23">
        <f t="shared" si="4"/>
        <v>312.92145927030651</v>
      </c>
      <c r="E173" s="23">
        <f t="shared" si="5"/>
        <v>173.0256895423752</v>
      </c>
    </row>
    <row r="174" spans="3:5" x14ac:dyDescent="0.25">
      <c r="C174" s="16">
        <v>1.72</v>
      </c>
      <c r="D174" s="23">
        <f t="shared" si="4"/>
        <v>314.64741732871977</v>
      </c>
      <c r="E174" s="23">
        <f t="shared" si="5"/>
        <v>172.16663476361921</v>
      </c>
    </row>
    <row r="175" spans="3:5" x14ac:dyDescent="0.25">
      <c r="C175" s="16">
        <v>1.73</v>
      </c>
      <c r="D175" s="23">
        <f t="shared" si="4"/>
        <v>316.36480618262971</v>
      </c>
      <c r="E175" s="23">
        <f t="shared" si="5"/>
        <v>171.31184510361442</v>
      </c>
    </row>
    <row r="176" spans="3:5" x14ac:dyDescent="0.25">
      <c r="C176" s="16">
        <v>1.74</v>
      </c>
      <c r="D176" s="23">
        <f t="shared" si="4"/>
        <v>318.07366837725664</v>
      </c>
      <c r="E176" s="23">
        <f t="shared" si="5"/>
        <v>170.46129938648423</v>
      </c>
    </row>
    <row r="177" spans="3:5" x14ac:dyDescent="0.25">
      <c r="C177" s="16">
        <v>1.75</v>
      </c>
      <c r="D177" s="23">
        <f t="shared" si="4"/>
        <v>319.77404624658817</v>
      </c>
      <c r="E177" s="23">
        <f t="shared" si="5"/>
        <v>169.61497654148818</v>
      </c>
    </row>
    <row r="178" spans="3:5" x14ac:dyDescent="0.25">
      <c r="C178" s="16">
        <v>1.76</v>
      </c>
      <c r="D178" s="23">
        <f t="shared" si="4"/>
        <v>321.4659819144282</v>
      </c>
      <c r="E178" s="23">
        <f t="shared" si="5"/>
        <v>168.7728556024997</v>
      </c>
    </row>
    <row r="179" spans="3:5" x14ac:dyDescent="0.25">
      <c r="C179" s="16">
        <v>1.77</v>
      </c>
      <c r="D179" s="23">
        <f t="shared" si="4"/>
        <v>323.14951729543992</v>
      </c>
      <c r="E179" s="23">
        <f t="shared" si="5"/>
        <v>167.93491570748714</v>
      </c>
    </row>
    <row r="180" spans="3:5" x14ac:dyDescent="0.25">
      <c r="C180" s="16">
        <v>1.78</v>
      </c>
      <c r="D180" s="23">
        <f t="shared" si="4"/>
        <v>324.82469409618488</v>
      </c>
      <c r="E180" s="23">
        <f t="shared" si="5"/>
        <v>167.10113609799643</v>
      </c>
    </row>
    <row r="181" spans="3:5" x14ac:dyDescent="0.25">
      <c r="C181" s="16">
        <v>1.79</v>
      </c>
      <c r="D181" s="23">
        <f t="shared" si="4"/>
        <v>326.4915538161556</v>
      </c>
      <c r="E181" s="23">
        <f t="shared" si="5"/>
        <v>166.27149611863729</v>
      </c>
    </row>
    <row r="182" spans="3:5" x14ac:dyDescent="0.25">
      <c r="C182" s="16">
        <v>1.8</v>
      </c>
      <c r="D182" s="23">
        <f t="shared" si="4"/>
        <v>328.1501377488039</v>
      </c>
      <c r="E182" s="23">
        <f t="shared" si="5"/>
        <v>165.44597521657127</v>
      </c>
    </row>
    <row r="183" spans="3:5" x14ac:dyDescent="0.25">
      <c r="C183" s="16">
        <v>1.81</v>
      </c>
      <c r="D183" s="23">
        <f t="shared" si="4"/>
        <v>329.80048698256405</v>
      </c>
      <c r="E183" s="23">
        <f t="shared" si="5"/>
        <v>164.62455294100258</v>
      </c>
    </row>
    <row r="184" spans="3:5" x14ac:dyDescent="0.25">
      <c r="C184" s="16">
        <v>1.82</v>
      </c>
      <c r="D184" s="23">
        <f t="shared" si="4"/>
        <v>331.44264240187022</v>
      </c>
      <c r="E184" s="23">
        <f t="shared" si="5"/>
        <v>163.80720894267162</v>
      </c>
    </row>
    <row r="185" spans="3:5" x14ac:dyDescent="0.25">
      <c r="C185" s="16">
        <v>1.83</v>
      </c>
      <c r="D185" s="23">
        <f t="shared" si="4"/>
        <v>333.07664468816972</v>
      </c>
      <c r="E185" s="23">
        <f t="shared" si="5"/>
        <v>162.99392297335075</v>
      </c>
    </row>
    <row r="186" spans="3:5" x14ac:dyDescent="0.25">
      <c r="C186" s="16">
        <v>1.84</v>
      </c>
      <c r="D186" s="23">
        <f t="shared" si="4"/>
        <v>334.70253432093045</v>
      </c>
      <c r="E186" s="23">
        <f t="shared" si="5"/>
        <v>162.18467488534273</v>
      </c>
    </row>
    <row r="187" spans="3:5" x14ac:dyDescent="0.25">
      <c r="C187" s="16">
        <v>1.85</v>
      </c>
      <c r="D187" s="23">
        <f t="shared" si="4"/>
        <v>336.32035157864425</v>
      </c>
      <c r="E187" s="23">
        <f t="shared" si="5"/>
        <v>161.37944463098148</v>
      </c>
    </row>
    <row r="188" spans="3:5" x14ac:dyDescent="0.25">
      <c r="C188" s="16">
        <v>1.86</v>
      </c>
      <c r="D188" s="23">
        <f t="shared" si="4"/>
        <v>337.93013653982422</v>
      </c>
      <c r="E188" s="23">
        <f t="shared" si="5"/>
        <v>160.57821226213557</v>
      </c>
    </row>
    <row r="189" spans="3:5" x14ac:dyDescent="0.25">
      <c r="C189" s="16">
        <v>1.87</v>
      </c>
      <c r="D189" s="23">
        <f t="shared" si="4"/>
        <v>339.53192908399745</v>
      </c>
      <c r="E189" s="23">
        <f t="shared" si="5"/>
        <v>159.78095792971408</v>
      </c>
    </row>
    <row r="190" spans="3:5" x14ac:dyDescent="0.25">
      <c r="C190" s="16">
        <v>1.88</v>
      </c>
      <c r="D190" s="23">
        <f t="shared" si="4"/>
        <v>341.12576889269383</v>
      </c>
      <c r="E190" s="23">
        <f t="shared" si="5"/>
        <v>158.98766188317464</v>
      </c>
    </row>
    <row r="191" spans="3:5" x14ac:dyDescent="0.25">
      <c r="C191" s="16">
        <v>1.89</v>
      </c>
      <c r="D191" s="23">
        <f t="shared" si="4"/>
        <v>342.71169545042807</v>
      </c>
      <c r="E191" s="23">
        <f t="shared" si="5"/>
        <v>158.19830447003437</v>
      </c>
    </row>
    <row r="192" spans="3:5" x14ac:dyDescent="0.25">
      <c r="C192" s="16">
        <v>1.9</v>
      </c>
      <c r="D192" s="23">
        <f t="shared" si="4"/>
        <v>344.28974804567866</v>
      </c>
      <c r="E192" s="23">
        <f t="shared" si="5"/>
        <v>157.41286613538298</v>
      </c>
    </row>
    <row r="193" spans="3:5" x14ac:dyDescent="0.25">
      <c r="C193" s="16">
        <v>1.91</v>
      </c>
      <c r="D193" s="23">
        <f t="shared" si="4"/>
        <v>345.85996577186063</v>
      </c>
      <c r="E193" s="23">
        <f t="shared" si="5"/>
        <v>156.63132742139817</v>
      </c>
    </row>
    <row r="194" spans="3:5" x14ac:dyDescent="0.25">
      <c r="C194" s="16">
        <v>1.92</v>
      </c>
      <c r="D194" s="23">
        <f t="shared" si="4"/>
        <v>347.42238752829411</v>
      </c>
      <c r="E194" s="23">
        <f t="shared" si="5"/>
        <v>155.85366896686398</v>
      </c>
    </row>
    <row r="195" spans="3:5" x14ac:dyDescent="0.25">
      <c r="C195" s="16">
        <v>1.93</v>
      </c>
      <c r="D195" s="23">
        <f t="shared" ref="D195:D258" si="6">IF(C195&lt;=$A$13,$A$5/$A$7*C195+$A$5/$A$7^2*(EXP(-$A$7*C195)-1),$A$19+$A$21*EXP(-$A$9*C195))</f>
        <v>348.97705202116839</v>
      </c>
      <c r="E195" s="23">
        <f t="shared" ref="E195:E258" si="7">IF(C195&lt;=$A$13,$A$5/$A$7-$A$5/$A$7*EXP(-$A$7*C195),-$A$9*$A$21*EXP(-$A$9*C195))</f>
        <v>155.07987150669061</v>
      </c>
    </row>
    <row r="196" spans="3:5" x14ac:dyDescent="0.25">
      <c r="C196" s="16">
        <v>1.94</v>
      </c>
      <c r="D196" s="23">
        <f t="shared" si="6"/>
        <v>350.52399776450045</v>
      </c>
      <c r="E196" s="23">
        <f t="shared" si="7"/>
        <v>154.30991587143762</v>
      </c>
    </row>
    <row r="197" spans="3:5" x14ac:dyDescent="0.25">
      <c r="C197" s="16">
        <v>1.95</v>
      </c>
      <c r="D197" s="23">
        <f t="shared" si="6"/>
        <v>352.06326308108885</v>
      </c>
      <c r="E197" s="23">
        <f t="shared" si="7"/>
        <v>153.54378298683883</v>
      </c>
    </row>
    <row r="198" spans="3:5" x14ac:dyDescent="0.25">
      <c r="C198" s="16">
        <v>1.96</v>
      </c>
      <c r="D198" s="23">
        <f t="shared" si="6"/>
        <v>353.59488610346369</v>
      </c>
      <c r="E198" s="23">
        <f t="shared" si="7"/>
        <v>152.78145387332989</v>
      </c>
    </row>
    <row r="199" spans="3:5" x14ac:dyDescent="0.25">
      <c r="C199" s="16">
        <v>1.97</v>
      </c>
      <c r="D199" s="23">
        <f t="shared" si="6"/>
        <v>355.11890477483092</v>
      </c>
      <c r="E199" s="23">
        <f t="shared" si="7"/>
        <v>152.02290964557793</v>
      </c>
    </row>
    <row r="200" spans="3:5" x14ac:dyDescent="0.25">
      <c r="C200" s="16">
        <v>1.98</v>
      </c>
      <c r="D200" s="23">
        <f t="shared" si="6"/>
        <v>356.63535685001216</v>
      </c>
      <c r="E200" s="23">
        <f t="shared" si="7"/>
        <v>151.26813151201392</v>
      </c>
    </row>
    <row r="201" spans="3:5" x14ac:dyDescent="0.25">
      <c r="C201" s="16">
        <v>1.99</v>
      </c>
      <c r="D201" s="23">
        <f t="shared" si="6"/>
        <v>358.14427989638057</v>
      </c>
      <c r="E201" s="23">
        <f t="shared" si="7"/>
        <v>150.51710077436695</v>
      </c>
    </row>
    <row r="202" spans="3:5" x14ac:dyDescent="0.25">
      <c r="C202" s="16">
        <v>2</v>
      </c>
      <c r="D202" s="23">
        <f t="shared" si="6"/>
        <v>359.64571129479089</v>
      </c>
      <c r="E202" s="23">
        <f t="shared" si="7"/>
        <v>149.76979882720121</v>
      </c>
    </row>
    <row r="203" spans="3:5" x14ac:dyDescent="0.25">
      <c r="C203" s="16">
        <v>2.0099999999999998</v>
      </c>
      <c r="D203" s="23">
        <f t="shared" si="6"/>
        <v>361.13968824050579</v>
      </c>
      <c r="E203" s="23">
        <f t="shared" si="7"/>
        <v>149.02620715745488</v>
      </c>
    </row>
    <row r="204" spans="3:5" x14ac:dyDescent="0.25">
      <c r="C204" s="16">
        <v>2.02</v>
      </c>
      <c r="D204" s="23">
        <f t="shared" si="6"/>
        <v>362.62624774411734</v>
      </c>
      <c r="E204" s="23">
        <f t="shared" si="7"/>
        <v>148.2863073439816</v>
      </c>
    </row>
    <row r="205" spans="3:5" x14ac:dyDescent="0.25">
      <c r="C205" s="16">
        <v>2.0299999999999998</v>
      </c>
      <c r="D205" s="23">
        <f t="shared" si="6"/>
        <v>364.10542663246389</v>
      </c>
      <c r="E205" s="23">
        <f t="shared" si="7"/>
        <v>147.55008105709413</v>
      </c>
    </row>
    <row r="206" spans="3:5" x14ac:dyDescent="0.25">
      <c r="C206" s="16">
        <v>2.04</v>
      </c>
      <c r="D206" s="23">
        <f t="shared" si="6"/>
        <v>365.57726154954224</v>
      </c>
      <c r="E206" s="23">
        <f t="shared" si="7"/>
        <v>146.81751005811026</v>
      </c>
    </row>
    <row r="207" spans="3:5" x14ac:dyDescent="0.25">
      <c r="C207" s="16">
        <v>2.0499999999999998</v>
      </c>
      <c r="D207" s="23">
        <f t="shared" si="6"/>
        <v>367.04178895741535</v>
      </c>
      <c r="E207" s="23">
        <f t="shared" si="7"/>
        <v>146.08857619890099</v>
      </c>
    </row>
    <row r="208" spans="3:5" x14ac:dyDescent="0.25">
      <c r="C208" s="16">
        <v>2.06</v>
      </c>
      <c r="D208" s="23">
        <f t="shared" si="6"/>
        <v>368.49904513711607</v>
      </c>
      <c r="E208" s="23">
        <f t="shared" si="7"/>
        <v>145.3632614214408</v>
      </c>
    </row>
    <row r="209" spans="3:5" x14ac:dyDescent="0.25">
      <c r="C209" s="16">
        <v>2.0699999999999998</v>
      </c>
      <c r="D209" s="23">
        <f t="shared" si="6"/>
        <v>369.94906618954553</v>
      </c>
      <c r="E209" s="23">
        <f t="shared" si="7"/>
        <v>144.64154775736054</v>
      </c>
    </row>
    <row r="210" spans="3:5" x14ac:dyDescent="0.25">
      <c r="C210" s="16">
        <v>2.08</v>
      </c>
      <c r="D210" s="23">
        <f t="shared" si="6"/>
        <v>371.39188803636756</v>
      </c>
      <c r="E210" s="23">
        <f t="shared" si="7"/>
        <v>143.92341732750205</v>
      </c>
    </row>
    <row r="211" spans="3:5" x14ac:dyDescent="0.25">
      <c r="C211" s="16">
        <v>2.09</v>
      </c>
      <c r="D211" s="23">
        <f t="shared" si="6"/>
        <v>372.8275464208985</v>
      </c>
      <c r="E211" s="23">
        <f t="shared" si="7"/>
        <v>143.20885234147553</v>
      </c>
    </row>
    <row r="212" spans="3:5" x14ac:dyDescent="0.25">
      <c r="C212" s="16">
        <v>2.1</v>
      </c>
      <c r="D212" s="23">
        <f t="shared" si="6"/>
        <v>374.25607690899318</v>
      </c>
      <c r="E212" s="23">
        <f t="shared" si="7"/>
        <v>142.49783509721843</v>
      </c>
    </row>
    <row r="213" spans="3:5" x14ac:dyDescent="0.25">
      <c r="C213" s="16">
        <v>2.11</v>
      </c>
      <c r="D213" s="23">
        <f t="shared" si="6"/>
        <v>375.67751488992519</v>
      </c>
      <c r="E213" s="23">
        <f t="shared" si="7"/>
        <v>141.79034798055724</v>
      </c>
    </row>
    <row r="214" spans="3:5" x14ac:dyDescent="0.25">
      <c r="C214" s="16">
        <v>2.12</v>
      </c>
      <c r="D214" s="23">
        <f t="shared" si="6"/>
        <v>377.09189557726427</v>
      </c>
      <c r="E214" s="23">
        <f t="shared" si="7"/>
        <v>141.08637346477104</v>
      </c>
    </row>
    <row r="215" spans="3:5" x14ac:dyDescent="0.25">
      <c r="C215" s="16">
        <v>2.13</v>
      </c>
      <c r="D215" s="23">
        <f t="shared" si="6"/>
        <v>378.4992540097482</v>
      </c>
      <c r="E215" s="23">
        <f t="shared" si="7"/>
        <v>140.38589411015718</v>
      </c>
    </row>
    <row r="216" spans="3:5" x14ac:dyDescent="0.25">
      <c r="C216" s="16">
        <v>2.14</v>
      </c>
      <c r="D216" s="23">
        <f t="shared" si="6"/>
        <v>379.89962505215135</v>
      </c>
      <c r="E216" s="23">
        <f t="shared" si="7"/>
        <v>139.68889256359938</v>
      </c>
    </row>
    <row r="217" spans="3:5" x14ac:dyDescent="0.25">
      <c r="C217" s="16">
        <v>2.15</v>
      </c>
      <c r="D217" s="23">
        <f t="shared" si="6"/>
        <v>381.29304339614765</v>
      </c>
      <c r="E217" s="23">
        <f t="shared" si="7"/>
        <v>138.99535155813791</v>
      </c>
    </row>
    <row r="218" spans="3:5" x14ac:dyDescent="0.25">
      <c r="C218" s="16">
        <v>2.16</v>
      </c>
      <c r="D218" s="23">
        <f t="shared" si="6"/>
        <v>382.67954356117087</v>
      </c>
      <c r="E218" s="23">
        <f t="shared" si="7"/>
        <v>138.3052539125415</v>
      </c>
    </row>
    <row r="219" spans="3:5" x14ac:dyDescent="0.25">
      <c r="C219" s="16">
        <v>2.17</v>
      </c>
      <c r="D219" s="23">
        <f t="shared" si="6"/>
        <v>384.05915989526886</v>
      </c>
      <c r="E219" s="23">
        <f t="shared" si="7"/>
        <v>137.61858253088212</v>
      </c>
    </row>
    <row r="220" spans="3:5" x14ac:dyDescent="0.25">
      <c r="C220" s="16">
        <v>2.1800000000000002</v>
      </c>
      <c r="D220" s="23">
        <f t="shared" si="6"/>
        <v>385.43192657595534</v>
      </c>
      <c r="E220" s="23">
        <f t="shared" si="7"/>
        <v>136.93532040211124</v>
      </c>
    </row>
    <row r="221" spans="3:5" x14ac:dyDescent="0.25">
      <c r="C221" s="16">
        <v>2.19</v>
      </c>
      <c r="D221" s="23">
        <f t="shared" si="6"/>
        <v>386.79787761105609</v>
      </c>
      <c r="E221" s="23">
        <f t="shared" si="7"/>
        <v>136.25545059963832</v>
      </c>
    </row>
    <row r="222" spans="3:5" x14ac:dyDescent="0.25">
      <c r="C222" s="16">
        <v>2.2000000000000002</v>
      </c>
      <c r="D222" s="23">
        <f t="shared" si="6"/>
        <v>388.15704683955136</v>
      </c>
      <c r="E222" s="23">
        <f t="shared" si="7"/>
        <v>135.57895628091171</v>
      </c>
    </row>
    <row r="223" spans="3:5" x14ac:dyDescent="0.25">
      <c r="C223" s="16">
        <v>2.21</v>
      </c>
      <c r="D223" s="23">
        <f t="shared" si="6"/>
        <v>389.50946793241445</v>
      </c>
      <c r="E223" s="23">
        <f t="shared" si="7"/>
        <v>134.90582068700132</v>
      </c>
    </row>
    <row r="224" spans="3:5" x14ac:dyDescent="0.25">
      <c r="C224" s="16">
        <v>2.2200000000000002</v>
      </c>
      <c r="D224" s="23">
        <f t="shared" si="6"/>
        <v>390.85517439344579</v>
      </c>
      <c r="E224" s="23">
        <f t="shared" si="7"/>
        <v>134.23602714218333</v>
      </c>
    </row>
    <row r="225" spans="3:5" x14ac:dyDescent="0.25">
      <c r="C225" s="16">
        <v>2.23</v>
      </c>
      <c r="D225" s="23">
        <f t="shared" si="6"/>
        <v>392.19419956010285</v>
      </c>
      <c r="E225" s="23">
        <f t="shared" si="7"/>
        <v>133.56955905352723</v>
      </c>
    </row>
    <row r="226" spans="3:5" x14ac:dyDescent="0.25">
      <c r="C226" s="16">
        <v>2.2400000000000002</v>
      </c>
      <c r="D226" s="23">
        <f t="shared" si="6"/>
        <v>393.52657660432601</v>
      </c>
      <c r="E226" s="23">
        <f t="shared" si="7"/>
        <v>132.90639991048471</v>
      </c>
    </row>
    <row r="227" spans="3:5" x14ac:dyDescent="0.25">
      <c r="C227" s="16">
        <v>2.25</v>
      </c>
      <c r="D227" s="23">
        <f t="shared" si="6"/>
        <v>394.85233853336024</v>
      </c>
      <c r="E227" s="23">
        <f t="shared" si="7"/>
        <v>132.24653328448068</v>
      </c>
    </row>
    <row r="228" spans="3:5" x14ac:dyDescent="0.25">
      <c r="C228" s="16">
        <v>2.2599999999999998</v>
      </c>
      <c r="D228" s="23">
        <f t="shared" si="6"/>
        <v>396.17151819057329</v>
      </c>
      <c r="E228" s="23">
        <f t="shared" si="7"/>
        <v>131.58994282850611</v>
      </c>
    </row>
    <row r="229" spans="3:5" x14ac:dyDescent="0.25">
      <c r="C229" s="16">
        <v>2.27</v>
      </c>
      <c r="D229" s="23">
        <f t="shared" si="6"/>
        <v>397.48414825626872</v>
      </c>
      <c r="E229" s="23">
        <f t="shared" si="7"/>
        <v>130.93661227671325</v>
      </c>
    </row>
    <row r="230" spans="3:5" x14ac:dyDescent="0.25">
      <c r="C230" s="16">
        <v>2.2799999999999998</v>
      </c>
      <c r="D230" s="23">
        <f t="shared" si="6"/>
        <v>398.7902612484956</v>
      </c>
      <c r="E230" s="23">
        <f t="shared" si="7"/>
        <v>130.28652544401274</v>
      </c>
    </row>
    <row r="231" spans="3:5" x14ac:dyDescent="0.25">
      <c r="C231" s="16">
        <v>2.29</v>
      </c>
      <c r="D231" s="23">
        <f t="shared" si="6"/>
        <v>400.08988952385459</v>
      </c>
      <c r="E231" s="23">
        <f t="shared" si="7"/>
        <v>129.6396662256723</v>
      </c>
    </row>
    <row r="232" spans="3:5" x14ac:dyDescent="0.25">
      <c r="C232" s="16">
        <v>2.2999999999999998</v>
      </c>
      <c r="D232" s="23">
        <f t="shared" si="6"/>
        <v>401.38306527829889</v>
      </c>
      <c r="E232" s="23">
        <f t="shared" si="7"/>
        <v>128.99601859691819</v>
      </c>
    </row>
    <row r="233" spans="3:5" x14ac:dyDescent="0.25">
      <c r="C233" s="16">
        <v>2.31</v>
      </c>
      <c r="D233" s="23">
        <f t="shared" si="6"/>
        <v>402.66982054793203</v>
      </c>
      <c r="E233" s="23">
        <f t="shared" si="7"/>
        <v>128.35556661253796</v>
      </c>
    </row>
    <row r="234" spans="3:5" x14ac:dyDescent="0.25">
      <c r="C234" s="16">
        <v>2.3199999999999998</v>
      </c>
      <c r="D234" s="23">
        <f t="shared" si="6"/>
        <v>403.95018720980192</v>
      </c>
      <c r="E234" s="23">
        <f t="shared" si="7"/>
        <v>127.71829440648543</v>
      </c>
    </row>
    <row r="235" spans="3:5" x14ac:dyDescent="0.25">
      <c r="C235" s="16">
        <v>2.33</v>
      </c>
      <c r="D235" s="23">
        <f t="shared" si="6"/>
        <v>405.22419698268993</v>
      </c>
      <c r="E235" s="23">
        <f t="shared" si="7"/>
        <v>127.08418619148776</v>
      </c>
    </row>
    <row r="236" spans="3:5" x14ac:dyDescent="0.25">
      <c r="C236" s="16">
        <v>2.34</v>
      </c>
      <c r="D236" s="23">
        <f t="shared" si="6"/>
        <v>406.49188142789689</v>
      </c>
      <c r="E236" s="23">
        <f t="shared" si="7"/>
        <v>126.45322625865437</v>
      </c>
    </row>
    <row r="237" spans="3:5" x14ac:dyDescent="0.25">
      <c r="C237" s="16">
        <v>2.35</v>
      </c>
      <c r="D237" s="23">
        <f t="shared" si="6"/>
        <v>407.75327195002524</v>
      </c>
      <c r="E237" s="23">
        <f t="shared" si="7"/>
        <v>125.82539897708756</v>
      </c>
    </row>
    <row r="238" spans="3:5" x14ac:dyDescent="0.25">
      <c r="C238" s="16">
        <v>2.36</v>
      </c>
      <c r="D238" s="23">
        <f t="shared" si="6"/>
        <v>409.00839979775668</v>
      </c>
      <c r="E238" s="23">
        <f t="shared" si="7"/>
        <v>125.2006887934956</v>
      </c>
    </row>
    <row r="239" spans="3:5" x14ac:dyDescent="0.25">
      <c r="C239" s="16">
        <v>2.37</v>
      </c>
      <c r="D239" s="23">
        <f t="shared" si="6"/>
        <v>410.25729606462642</v>
      </c>
      <c r="E239" s="23">
        <f t="shared" si="7"/>
        <v>124.5790802318071</v>
      </c>
    </row>
    <row r="240" spans="3:5" x14ac:dyDescent="0.25">
      <c r="C240" s="16">
        <v>2.38</v>
      </c>
      <c r="D240" s="23">
        <f t="shared" si="6"/>
        <v>411.49999168979321</v>
      </c>
      <c r="E240" s="23">
        <f t="shared" si="7"/>
        <v>123.96055789278796</v>
      </c>
    </row>
    <row r="241" spans="3:5" x14ac:dyDescent="0.25">
      <c r="C241" s="16">
        <v>2.39</v>
      </c>
      <c r="D241" s="23">
        <f t="shared" si="6"/>
        <v>412.73651745880659</v>
      </c>
      <c r="E241" s="23">
        <f t="shared" si="7"/>
        <v>123.34510645365943</v>
      </c>
    </row>
    <row r="242" spans="3:5" x14ac:dyDescent="0.25">
      <c r="C242" s="16">
        <v>2.4</v>
      </c>
      <c r="D242" s="23">
        <f t="shared" si="6"/>
        <v>413.96690400436864</v>
      </c>
      <c r="E242" s="23">
        <f t="shared" si="7"/>
        <v>122.73271066771905</v>
      </c>
    </row>
    <row r="243" spans="3:5" x14ac:dyDescent="0.25">
      <c r="C243" s="16">
        <v>2.41</v>
      </c>
      <c r="D243" s="23">
        <f t="shared" si="6"/>
        <v>415.19118180709324</v>
      </c>
      <c r="E243" s="23">
        <f t="shared" si="7"/>
        <v>122.12335536396252</v>
      </c>
    </row>
    <row r="244" spans="3:5" x14ac:dyDescent="0.25">
      <c r="C244" s="16">
        <v>2.42</v>
      </c>
      <c r="D244" s="23">
        <f t="shared" si="6"/>
        <v>416.40938119626117</v>
      </c>
      <c r="E244" s="23">
        <f t="shared" si="7"/>
        <v>121.51702544670805</v>
      </c>
    </row>
    <row r="245" spans="3:5" x14ac:dyDescent="0.25">
      <c r="C245" s="16">
        <v>2.4300000000000002</v>
      </c>
      <c r="D245" s="23">
        <f t="shared" si="6"/>
        <v>417.62153235057167</v>
      </c>
      <c r="E245" s="23">
        <f t="shared" si="7"/>
        <v>120.91370589522234</v>
      </c>
    </row>
    <row r="246" spans="3:5" x14ac:dyDescent="0.25">
      <c r="C246" s="16">
        <v>2.44</v>
      </c>
      <c r="D246" s="23">
        <f t="shared" si="6"/>
        <v>418.82766529888943</v>
      </c>
      <c r="E246" s="23">
        <f t="shared" si="7"/>
        <v>120.31338176334862</v>
      </c>
    </row>
    <row r="247" spans="3:5" x14ac:dyDescent="0.25">
      <c r="C247" s="16">
        <v>2.4500000000000002</v>
      </c>
      <c r="D247" s="23">
        <f t="shared" si="6"/>
        <v>420.02780992098928</v>
      </c>
      <c r="E247" s="23">
        <f t="shared" si="7"/>
        <v>119.71603817913602</v>
      </c>
    </row>
    <row r="248" spans="3:5" x14ac:dyDescent="0.25">
      <c r="C248" s="16">
        <v>2.46</v>
      </c>
      <c r="D248" s="23">
        <f t="shared" si="6"/>
        <v>421.22199594829584</v>
      </c>
      <c r="E248" s="23">
        <f t="shared" si="7"/>
        <v>119.12166034447156</v>
      </c>
    </row>
    <row r="249" spans="3:5" x14ac:dyDescent="0.25">
      <c r="C249" s="16">
        <v>2.4700000000000002</v>
      </c>
      <c r="D249" s="23">
        <f t="shared" si="6"/>
        <v>422.41025296462033</v>
      </c>
      <c r="E249" s="23">
        <f t="shared" si="7"/>
        <v>118.53023353471333</v>
      </c>
    </row>
    <row r="250" spans="3:5" x14ac:dyDescent="0.25">
      <c r="C250" s="16">
        <v>2.48</v>
      </c>
      <c r="D250" s="23">
        <f t="shared" si="6"/>
        <v>423.5926104068933</v>
      </c>
      <c r="E250" s="23">
        <f t="shared" si="7"/>
        <v>117.94174309832574</v>
      </c>
    </row>
    <row r="251" spans="3:5" x14ac:dyDescent="0.25">
      <c r="C251" s="16">
        <v>2.4900000000000002</v>
      </c>
      <c r="D251" s="23">
        <f t="shared" si="6"/>
        <v>424.76909756589407</v>
      </c>
      <c r="E251" s="23">
        <f t="shared" si="7"/>
        <v>117.35617445651656</v>
      </c>
    </row>
    <row r="252" spans="3:5" x14ac:dyDescent="0.25">
      <c r="C252" s="16">
        <v>2.5</v>
      </c>
      <c r="D252" s="23">
        <f t="shared" si="6"/>
        <v>425.93974358697608</v>
      </c>
      <c r="E252" s="23">
        <f t="shared" si="7"/>
        <v>116.77351310287581</v>
      </c>
    </row>
    <row r="253" spans="3:5" x14ac:dyDescent="0.25">
      <c r="C253" s="16">
        <v>2.5099999999999998</v>
      </c>
      <c r="D253" s="23">
        <f t="shared" si="6"/>
        <v>427.10457747078948</v>
      </c>
      <c r="E253" s="23">
        <f t="shared" si="7"/>
        <v>116.19374460301624</v>
      </c>
    </row>
    <row r="254" spans="3:5" x14ac:dyDescent="0.25">
      <c r="C254" s="16">
        <v>2.52</v>
      </c>
      <c r="D254" s="23">
        <f t="shared" si="6"/>
        <v>428.26362807399875</v>
      </c>
      <c r="E254" s="23">
        <f t="shared" si="7"/>
        <v>115.61685459421597</v>
      </c>
    </row>
    <row r="255" spans="3:5" x14ac:dyDescent="0.25">
      <c r="C255" s="16">
        <v>2.5299999999999998</v>
      </c>
      <c r="D255" s="23">
        <f t="shared" si="6"/>
        <v>429.41692410999809</v>
      </c>
      <c r="E255" s="23">
        <f t="shared" si="7"/>
        <v>115.04282878506253</v>
      </c>
    </row>
    <row r="256" spans="3:5" x14ac:dyDescent="0.25">
      <c r="C256" s="16">
        <v>2.54</v>
      </c>
      <c r="D256" s="23">
        <f t="shared" si="6"/>
        <v>430.56449414962276</v>
      </c>
      <c r="E256" s="23">
        <f t="shared" si="7"/>
        <v>114.47165295509878</v>
      </c>
    </row>
    <row r="257" spans="3:5" x14ac:dyDescent="0.25">
      <c r="C257" s="16">
        <v>2.5499999999999998</v>
      </c>
      <c r="D257" s="23">
        <f t="shared" si="6"/>
        <v>431.70636662185672</v>
      </c>
      <c r="E257" s="23">
        <f t="shared" si="7"/>
        <v>113.90331295447079</v>
      </c>
    </row>
    <row r="258" spans="3:5" x14ac:dyDescent="0.25">
      <c r="C258" s="16">
        <v>2.56</v>
      </c>
      <c r="D258" s="23">
        <f t="shared" si="6"/>
        <v>432.84256981453689</v>
      </c>
      <c r="E258" s="23">
        <f t="shared" si="7"/>
        <v>113.3377947035771</v>
      </c>
    </row>
    <row r="259" spans="3:5" x14ac:dyDescent="0.25">
      <c r="C259" s="16">
        <v>2.57</v>
      </c>
      <c r="D259" s="23">
        <f t="shared" ref="D259:D322" si="8">IF(C259&lt;=$A$13,$A$5/$A$7*C259+$A$5/$A$7^2*(EXP(-$A$7*C259)-1),$A$19+$A$21*EXP(-$A$9*C259))</f>
        <v>433.97313187505398</v>
      </c>
      <c r="E259" s="23">
        <f t="shared" ref="E259:E322" si="9">IF(C259&lt;=$A$13,$A$5/$A$7-$A$5/$A$7*EXP(-$A$7*C259),-$A$9*$A$21*EXP(-$A$9*C259))</f>
        <v>112.77508419272014</v>
      </c>
    </row>
    <row r="260" spans="3:5" x14ac:dyDescent="0.25">
      <c r="C260" s="16">
        <v>2.58</v>
      </c>
      <c r="D260" s="23">
        <f t="shared" si="8"/>
        <v>435.0980808110499</v>
      </c>
      <c r="E260" s="23">
        <f t="shared" si="9"/>
        <v>112.21516748175891</v>
      </c>
    </row>
    <row r="261" spans="3:5" x14ac:dyDescent="0.25">
      <c r="C261" s="16">
        <v>2.59</v>
      </c>
      <c r="D261" s="23">
        <f t="shared" si="8"/>
        <v>436.21744449111145</v>
      </c>
      <c r="E261" s="23">
        <f t="shared" si="9"/>
        <v>111.6580306997639</v>
      </c>
    </row>
    <row r="262" spans="3:5" x14ac:dyDescent="0.25">
      <c r="C262" s="16">
        <v>2.6</v>
      </c>
      <c r="D262" s="23">
        <f t="shared" si="8"/>
        <v>437.33125064546061</v>
      </c>
      <c r="E262" s="23">
        <f t="shared" si="9"/>
        <v>111.10366004467329</v>
      </c>
    </row>
    <row r="263" spans="3:5" x14ac:dyDescent="0.25">
      <c r="C263" s="16">
        <v>2.61</v>
      </c>
      <c r="D263" s="23">
        <f t="shared" si="8"/>
        <v>438.43952686664187</v>
      </c>
      <c r="E263" s="23">
        <f t="shared" si="9"/>
        <v>110.55204178295104</v>
      </c>
    </row>
    <row r="264" spans="3:5" x14ac:dyDescent="0.25">
      <c r="C264" s="16">
        <v>2.62</v>
      </c>
      <c r="D264" s="23">
        <f t="shared" si="8"/>
        <v>439.54230061020553</v>
      </c>
      <c r="E264" s="23">
        <f t="shared" si="9"/>
        <v>110.00316224924678</v>
      </c>
    </row>
    <row r="265" spans="3:5" x14ac:dyDescent="0.25">
      <c r="C265" s="16">
        <v>2.63</v>
      </c>
      <c r="D265" s="23">
        <f t="shared" si="8"/>
        <v>440.63959919538763</v>
      </c>
      <c r="E265" s="23">
        <f t="shared" si="9"/>
        <v>109.45700784605722</v>
      </c>
    </row>
    <row r="266" spans="3:5" x14ac:dyDescent="0.25">
      <c r="C266" s="16">
        <v>2.64</v>
      </c>
      <c r="D266" s="23">
        <f t="shared" si="8"/>
        <v>441.73144980578758</v>
      </c>
      <c r="E266" s="23">
        <f t="shared" si="9"/>
        <v>108.91356504338913</v>
      </c>
    </row>
    <row r="267" spans="3:5" x14ac:dyDescent="0.25">
      <c r="C267" s="16">
        <v>2.65</v>
      </c>
      <c r="D267" s="23">
        <f t="shared" si="8"/>
        <v>442.81787949004035</v>
      </c>
      <c r="E267" s="23">
        <f t="shared" si="9"/>
        <v>108.37282037842445</v>
      </c>
    </row>
    <row r="268" spans="3:5" x14ac:dyDescent="0.25">
      <c r="C268" s="16">
        <v>2.66</v>
      </c>
      <c r="D268" s="23">
        <f t="shared" si="8"/>
        <v>443.89891516248781</v>
      </c>
      <c r="E268" s="23">
        <f t="shared" si="9"/>
        <v>107.83476045518657</v>
      </c>
    </row>
    <row r="269" spans="3:5" x14ac:dyDescent="0.25">
      <c r="C269" s="16">
        <v>2.67</v>
      </c>
      <c r="D269" s="23">
        <f t="shared" si="8"/>
        <v>444.97458360384428</v>
      </c>
      <c r="E269" s="23">
        <f t="shared" si="9"/>
        <v>107.2993719442086</v>
      </c>
    </row>
    <row r="270" spans="3:5" x14ac:dyDescent="0.25">
      <c r="C270" s="16">
        <v>2.68</v>
      </c>
      <c r="D270" s="23">
        <f t="shared" si="8"/>
        <v>446.0449114618612</v>
      </c>
      <c r="E270" s="23">
        <f t="shared" si="9"/>
        <v>106.76664158220294</v>
      </c>
    </row>
    <row r="271" spans="3:5" x14ac:dyDescent="0.25">
      <c r="C271" s="16">
        <v>2.69</v>
      </c>
      <c r="D271" s="23">
        <f t="shared" si="8"/>
        <v>447.10992525198617</v>
      </c>
      <c r="E271" s="23">
        <f t="shared" si="9"/>
        <v>106.23655617173297</v>
      </c>
    </row>
    <row r="272" spans="3:5" x14ac:dyDescent="0.25">
      <c r="C272" s="16">
        <v>2.7</v>
      </c>
      <c r="D272" s="23">
        <f t="shared" si="8"/>
        <v>448.1696513580207</v>
      </c>
      <c r="E272" s="23">
        <f t="shared" si="9"/>
        <v>105.70910258088597</v>
      </c>
    </row>
    <row r="273" spans="3:5" x14ac:dyDescent="0.25">
      <c r="C273" s="16">
        <v>2.71</v>
      </c>
      <c r="D273" s="23">
        <f t="shared" si="8"/>
        <v>449.22411603277305</v>
      </c>
      <c r="E273" s="23">
        <f t="shared" si="9"/>
        <v>105.18426774294778</v>
      </c>
    </row>
    <row r="274" spans="3:5" x14ac:dyDescent="0.25">
      <c r="C274" s="16">
        <v>2.72</v>
      </c>
      <c r="D274" s="23">
        <f t="shared" si="8"/>
        <v>450.27334539870935</v>
      </c>
      <c r="E274" s="23">
        <f t="shared" si="9"/>
        <v>104.66203865607915</v>
      </c>
    </row>
    <row r="275" spans="3:5" x14ac:dyDescent="0.25">
      <c r="C275" s="16">
        <v>2.73</v>
      </c>
      <c r="D275" s="23">
        <f t="shared" si="8"/>
        <v>451.31736544860007</v>
      </c>
      <c r="E275" s="23">
        <f t="shared" si="9"/>
        <v>104.14240238299369</v>
      </c>
    </row>
    <row r="276" spans="3:5" x14ac:dyDescent="0.25">
      <c r="C276" s="16">
        <v>2.74</v>
      </c>
      <c r="D276" s="23">
        <f t="shared" si="8"/>
        <v>452.35620204616453</v>
      </c>
      <c r="E276" s="23">
        <f t="shared" si="9"/>
        <v>103.62534605063716</v>
      </c>
    </row>
    <row r="277" spans="3:5" x14ac:dyDescent="0.25">
      <c r="C277" s="16">
        <v>2.75</v>
      </c>
      <c r="D277" s="23">
        <f t="shared" si="8"/>
        <v>453.3898809267111</v>
      </c>
      <c r="E277" s="23">
        <f t="shared" si="9"/>
        <v>103.11085684986885</v>
      </c>
    </row>
    <row r="278" spans="3:5" x14ac:dyDescent="0.25">
      <c r="C278" s="16">
        <v>2.76</v>
      </c>
      <c r="D278" s="23">
        <f t="shared" si="8"/>
        <v>454.41842769777497</v>
      </c>
      <c r="E278" s="23">
        <f t="shared" si="9"/>
        <v>102.5989220351441</v>
      </c>
    </row>
    <row r="279" spans="3:5" x14ac:dyDescent="0.25">
      <c r="C279" s="16">
        <v>2.77</v>
      </c>
      <c r="D279" s="23">
        <f t="shared" si="8"/>
        <v>455.44186783975289</v>
      </c>
      <c r="E279" s="23">
        <f t="shared" si="9"/>
        <v>102.08952892419846</v>
      </c>
    </row>
    <row r="280" spans="3:5" x14ac:dyDescent="0.25">
      <c r="C280" s="16">
        <v>2.78</v>
      </c>
      <c r="D280" s="23">
        <f t="shared" si="8"/>
        <v>456.46022670653366</v>
      </c>
      <c r="E280" s="23">
        <f t="shared" si="9"/>
        <v>101.58266489773376</v>
      </c>
    </row>
    <row r="281" spans="3:5" x14ac:dyDescent="0.25">
      <c r="C281" s="16">
        <v>2.79</v>
      </c>
      <c r="D281" s="23">
        <f t="shared" si="8"/>
        <v>457.47352952612681</v>
      </c>
      <c r="E281" s="23">
        <f t="shared" si="9"/>
        <v>101.07831739910526</v>
      </c>
    </row>
    <row r="282" spans="3:5" x14ac:dyDescent="0.25">
      <c r="C282" s="16">
        <v>2.8</v>
      </c>
      <c r="D282" s="23">
        <f t="shared" si="8"/>
        <v>458.48180140128727</v>
      </c>
      <c r="E282" s="23">
        <f t="shared" si="9"/>
        <v>100.57647393401078</v>
      </c>
    </row>
    <row r="283" spans="3:5" x14ac:dyDescent="0.25">
      <c r="C283" s="16">
        <v>2.81</v>
      </c>
      <c r="D283" s="23">
        <f t="shared" si="8"/>
        <v>459.48506731013771</v>
      </c>
      <c r="E283" s="23">
        <f t="shared" si="9"/>
        <v>100.07712207018085</v>
      </c>
    </row>
    <row r="284" spans="3:5" x14ac:dyDescent="0.25">
      <c r="C284" s="16">
        <v>2.82</v>
      </c>
      <c r="D284" s="23">
        <f t="shared" si="8"/>
        <v>460.48335210678653</v>
      </c>
      <c r="E284" s="23">
        <f t="shared" si="9"/>
        <v>99.580249437071203</v>
      </c>
    </row>
    <row r="285" spans="3:5" x14ac:dyDescent="0.25">
      <c r="C285" s="16">
        <v>2.83</v>
      </c>
      <c r="D285" s="23">
        <f t="shared" si="8"/>
        <v>461.47668052194433</v>
      </c>
      <c r="E285" s="23">
        <f t="shared" si="9"/>
        <v>99.08584372555589</v>
      </c>
    </row>
    <row r="286" spans="3:5" x14ac:dyDescent="0.25">
      <c r="C286" s="16">
        <v>2.84</v>
      </c>
      <c r="D286" s="23">
        <f t="shared" si="8"/>
        <v>462.46507716353614</v>
      </c>
      <c r="E286" s="23">
        <f t="shared" si="9"/>
        <v>98.593892687622528</v>
      </c>
    </row>
    <row r="287" spans="3:5" x14ac:dyDescent="0.25">
      <c r="C287" s="16">
        <v>2.85</v>
      </c>
      <c r="D287" s="23">
        <f t="shared" si="8"/>
        <v>463.44856651731129</v>
      </c>
      <c r="E287" s="23">
        <f t="shared" si="9"/>
        <v>98.104384136068873</v>
      </c>
    </row>
    <row r="288" spans="3:5" x14ac:dyDescent="0.25">
      <c r="C288" s="16">
        <v>2.86</v>
      </c>
      <c r="D288" s="23">
        <f t="shared" si="8"/>
        <v>464.42717294744978</v>
      </c>
      <c r="E288" s="23">
        <f t="shared" si="9"/>
        <v>97.617305944200979</v>
      </c>
    </row>
    <row r="289" spans="3:5" x14ac:dyDescent="0.25">
      <c r="C289" s="16">
        <v>2.87</v>
      </c>
      <c r="D289" s="23">
        <f t="shared" si="8"/>
        <v>465.40092069716599</v>
      </c>
      <c r="E289" s="23">
        <f t="shared" si="9"/>
        <v>97.132646045532496</v>
      </c>
    </row>
    <row r="290" spans="3:5" x14ac:dyDescent="0.25">
      <c r="C290" s="16">
        <v>2.88</v>
      </c>
      <c r="D290" s="23">
        <f t="shared" si="8"/>
        <v>466.36983388930923</v>
      </c>
      <c r="E290" s="23">
        <f t="shared" si="9"/>
        <v>96.650392433486104</v>
      </c>
    </row>
    <row r="291" spans="3:5" x14ac:dyDescent="0.25">
      <c r="C291" s="16">
        <v>2.89</v>
      </c>
      <c r="D291" s="23">
        <f t="shared" si="8"/>
        <v>467.33393652696134</v>
      </c>
      <c r="E291" s="23">
        <f t="shared" si="9"/>
        <v>96.170533161095847</v>
      </c>
    </row>
    <row r="292" spans="3:5" x14ac:dyDescent="0.25">
      <c r="C292" s="16">
        <v>2.9</v>
      </c>
      <c r="D292" s="23">
        <f t="shared" si="8"/>
        <v>468.29325249403121</v>
      </c>
      <c r="E292" s="23">
        <f t="shared" si="9"/>
        <v>95.693056340711252</v>
      </c>
    </row>
    <row r="293" spans="3:5" x14ac:dyDescent="0.25">
      <c r="C293" s="16">
        <v>2.91</v>
      </c>
      <c r="D293" s="23">
        <f t="shared" si="8"/>
        <v>469.24780555584698</v>
      </c>
      <c r="E293" s="23">
        <f t="shared" si="9"/>
        <v>95.217950143702708</v>
      </c>
    </row>
    <row r="294" spans="3:5" x14ac:dyDescent="0.25">
      <c r="C294" s="16">
        <v>2.92</v>
      </c>
      <c r="D294" s="23">
        <f t="shared" si="8"/>
        <v>470.19761935974373</v>
      </c>
      <c r="E294" s="23">
        <f t="shared" si="9"/>
        <v>94.745202800168741</v>
      </c>
    </row>
    <row r="295" spans="3:5" x14ac:dyDescent="0.25">
      <c r="C295" s="16">
        <v>2.93</v>
      </c>
      <c r="D295" s="23">
        <f t="shared" si="8"/>
        <v>471.14271743565052</v>
      </c>
      <c r="E295" s="23">
        <f t="shared" si="9"/>
        <v>94.274802598644001</v>
      </c>
    </row>
    <row r="296" spans="3:5" x14ac:dyDescent="0.25">
      <c r="C296" s="16">
        <v>2.94</v>
      </c>
      <c r="D296" s="23">
        <f t="shared" si="8"/>
        <v>472.08312319667249</v>
      </c>
      <c r="E296" s="23">
        <f t="shared" si="9"/>
        <v>93.806737885809511</v>
      </c>
    </row>
    <row r="297" spans="3:5" x14ac:dyDescent="0.25">
      <c r="C297" s="16">
        <v>2.95</v>
      </c>
      <c r="D297" s="23">
        <f t="shared" si="8"/>
        <v>473.01885993967113</v>
      </c>
      <c r="E297" s="23">
        <f t="shared" si="9"/>
        <v>93.340997066203755</v>
      </c>
    </row>
    <row r="298" spans="3:5" x14ac:dyDescent="0.25">
      <c r="C298" s="16">
        <v>2.96</v>
      </c>
      <c r="D298" s="23">
        <f t="shared" si="8"/>
        <v>473.94995084584127</v>
      </c>
      <c r="E298" s="23">
        <f t="shared" si="9"/>
        <v>92.877568601935579</v>
      </c>
    </row>
    <row r="299" spans="3:5" x14ac:dyDescent="0.25">
      <c r="C299" s="16">
        <v>2.97</v>
      </c>
      <c r="D299" s="23">
        <f t="shared" si="8"/>
        <v>474.87641898128595</v>
      </c>
      <c r="E299" s="23">
        <f t="shared" si="9"/>
        <v>92.416441012398124</v>
      </c>
    </row>
    <row r="300" spans="3:5" x14ac:dyDescent="0.25">
      <c r="C300" s="16">
        <v>2.98</v>
      </c>
      <c r="D300" s="23">
        <f t="shared" si="8"/>
        <v>475.79828729758674</v>
      </c>
      <c r="E300" s="23">
        <f t="shared" si="9"/>
        <v>91.957602873984712</v>
      </c>
    </row>
    <row r="301" spans="3:5" x14ac:dyDescent="0.25">
      <c r="C301" s="16">
        <v>2.99</v>
      </c>
      <c r="D301" s="23">
        <f t="shared" si="8"/>
        <v>476.71557863237342</v>
      </c>
      <c r="E301" s="23">
        <f t="shared" si="9"/>
        <v>91.501042819805633</v>
      </c>
    </row>
    <row r="302" spans="3:5" x14ac:dyDescent="0.25">
      <c r="C302" s="16">
        <v>3</v>
      </c>
      <c r="D302" s="23">
        <f t="shared" si="8"/>
        <v>477.62831570988919</v>
      </c>
      <c r="E302" s="23">
        <f t="shared" si="9"/>
        <v>91.046749539406605</v>
      </c>
    </row>
    <row r="303" spans="3:5" x14ac:dyDescent="0.25">
      <c r="C303" s="16">
        <v>3.01</v>
      </c>
      <c r="D303" s="23">
        <f t="shared" si="8"/>
        <v>478.53652114155364</v>
      </c>
      <c r="E303" s="23">
        <f t="shared" si="9"/>
        <v>90.59471177848863</v>
      </c>
    </row>
    <row r="304" spans="3:5" x14ac:dyDescent="0.25">
      <c r="C304" s="16">
        <v>3.02</v>
      </c>
      <c r="D304" s="23">
        <f t="shared" si="8"/>
        <v>479.44021742652296</v>
      </c>
      <c r="E304" s="23">
        <f t="shared" si="9"/>
        <v>90.144918338629111</v>
      </c>
    </row>
    <row r="305" spans="3:5" x14ac:dyDescent="0.25">
      <c r="C305" s="16">
        <v>3.03</v>
      </c>
      <c r="D305" s="23">
        <f t="shared" si="8"/>
        <v>480.33942695224755</v>
      </c>
      <c r="E305" s="23">
        <f t="shared" si="9"/>
        <v>89.69735807700448</v>
      </c>
    </row>
    <row r="306" spans="3:5" x14ac:dyDescent="0.25">
      <c r="C306" s="16">
        <v>3.04</v>
      </c>
      <c r="D306" s="23">
        <f t="shared" si="8"/>
        <v>481.23417199502609</v>
      </c>
      <c r="E306" s="23">
        <f t="shared" si="9"/>
        <v>89.252019906114157</v>
      </c>
    </row>
    <row r="307" spans="3:5" x14ac:dyDescent="0.25">
      <c r="C307" s="16">
        <v>3.05</v>
      </c>
      <c r="D307" s="23">
        <f t="shared" si="8"/>
        <v>482.12447472055794</v>
      </c>
      <c r="E307" s="23">
        <f t="shared" si="9"/>
        <v>88.80889279350589</v>
      </c>
    </row>
    <row r="308" spans="3:5" x14ac:dyDescent="0.25">
      <c r="C308" s="16">
        <v>3.06</v>
      </c>
      <c r="D308" s="23">
        <f t="shared" si="8"/>
        <v>483.01035718449214</v>
      </c>
      <c r="E308" s="23">
        <f t="shared" si="9"/>
        <v>88.367965761502319</v>
      </c>
    </row>
    <row r="309" spans="3:5" x14ac:dyDescent="0.25">
      <c r="C309" s="16">
        <v>3.07</v>
      </c>
      <c r="D309" s="23">
        <f t="shared" si="8"/>
        <v>483.89184133297346</v>
      </c>
      <c r="E309" s="23">
        <f t="shared" si="9"/>
        <v>87.92922788692924</v>
      </c>
    </row>
    <row r="310" spans="3:5" x14ac:dyDescent="0.25">
      <c r="C310" s="16">
        <v>3.08</v>
      </c>
      <c r="D310" s="23">
        <f t="shared" si="8"/>
        <v>484.76894900318644</v>
      </c>
      <c r="E310" s="23">
        <f t="shared" si="9"/>
        <v>87.492668300844812</v>
      </c>
    </row>
    <row r="311" spans="3:5" x14ac:dyDescent="0.25">
      <c r="C311" s="16">
        <v>3.09</v>
      </c>
      <c r="D311" s="23">
        <f t="shared" si="8"/>
        <v>485.64170192389611</v>
      </c>
      <c r="E311" s="23">
        <f t="shared" si="9"/>
        <v>87.058276188270455</v>
      </c>
    </row>
    <row r="312" spans="3:5" x14ac:dyDescent="0.25">
      <c r="C312" s="16">
        <v>3.1</v>
      </c>
      <c r="D312" s="23">
        <f t="shared" si="8"/>
        <v>486.51012171598666</v>
      </c>
      <c r="E312" s="23">
        <f t="shared" si="9"/>
        <v>86.626040787922705</v>
      </c>
    </row>
    <row r="313" spans="3:5" x14ac:dyDescent="0.25">
      <c r="C313" s="16">
        <v>3.11</v>
      </c>
      <c r="D313" s="23">
        <f t="shared" si="8"/>
        <v>487.37422989299654</v>
      </c>
      <c r="E313" s="23">
        <f t="shared" si="9"/>
        <v>86.19595139194692</v>
      </c>
    </row>
    <row r="314" spans="3:5" x14ac:dyDescent="0.25">
      <c r="C314" s="16">
        <v>3.12</v>
      </c>
      <c r="D314" s="23">
        <f t="shared" si="8"/>
        <v>488.23404786165196</v>
      </c>
      <c r="E314" s="23">
        <f t="shared" si="9"/>
        <v>85.767997345651764</v>
      </c>
    </row>
    <row r="315" spans="3:5" x14ac:dyDescent="0.25">
      <c r="C315" s="16">
        <v>3.13</v>
      </c>
      <c r="D315" s="23">
        <f t="shared" si="8"/>
        <v>489.08959692239671</v>
      </c>
      <c r="E315" s="23">
        <f t="shared" si="9"/>
        <v>85.34216804724538</v>
      </c>
    </row>
    <row r="316" spans="3:5" x14ac:dyDescent="0.25">
      <c r="C316" s="16">
        <v>3.14</v>
      </c>
      <c r="D316" s="23">
        <f t="shared" si="8"/>
        <v>489.94089826992018</v>
      </c>
      <c r="E316" s="23">
        <f t="shared" si="9"/>
        <v>84.918452947572675</v>
      </c>
    </row>
    <row r="317" spans="3:5" x14ac:dyDescent="0.25">
      <c r="C317" s="16">
        <v>3.15</v>
      </c>
      <c r="D317" s="23">
        <f t="shared" si="8"/>
        <v>490.78797299368216</v>
      </c>
      <c r="E317" s="23">
        <f t="shared" si="9"/>
        <v>84.496841549854153</v>
      </c>
    </row>
    <row r="318" spans="3:5" x14ac:dyDescent="0.25">
      <c r="C318" s="16">
        <v>3.16</v>
      </c>
      <c r="D318" s="23">
        <f t="shared" si="8"/>
        <v>491.63084207843576</v>
      </c>
      <c r="E318" s="23">
        <f t="shared" si="9"/>
        <v>84.07732340942556</v>
      </c>
    </row>
    <row r="319" spans="3:5" x14ac:dyDescent="0.25">
      <c r="C319" s="16">
        <v>3.17</v>
      </c>
      <c r="D319" s="23">
        <f t="shared" si="8"/>
        <v>492.4695264047466</v>
      </c>
      <c r="E319" s="23">
        <f t="shared" si="9"/>
        <v>83.659888133479512</v>
      </c>
    </row>
    <row r="320" spans="3:5" x14ac:dyDescent="0.25">
      <c r="C320" s="16">
        <v>3.18</v>
      </c>
      <c r="D320" s="23">
        <f t="shared" si="8"/>
        <v>493.30404674951058</v>
      </c>
      <c r="E320" s="23">
        <f t="shared" si="9"/>
        <v>83.244525380807715</v>
      </c>
    </row>
    <row r="321" spans="3:5" x14ac:dyDescent="0.25">
      <c r="C321" s="16">
        <v>3.19</v>
      </c>
      <c r="D321" s="23">
        <f t="shared" si="8"/>
        <v>494.1344237864684</v>
      </c>
      <c r="E321" s="23">
        <f t="shared" si="9"/>
        <v>82.831224861544996</v>
      </c>
    </row>
    <row r="322" spans="3:5" x14ac:dyDescent="0.25">
      <c r="C322" s="16">
        <v>3.2</v>
      </c>
      <c r="D322" s="23">
        <f t="shared" si="8"/>
        <v>494.96067808671796</v>
      </c>
      <c r="E322" s="23">
        <f t="shared" si="9"/>
        <v>82.419976336914218</v>
      </c>
    </row>
    <row r="323" spans="3:5" x14ac:dyDescent="0.25">
      <c r="C323" s="16">
        <v>3.21</v>
      </c>
      <c r="D323" s="23">
        <f t="shared" ref="D323:D386" si="10">IF(C323&lt;=$A$13,$A$5/$A$7*C323+$A$5/$A$7^2*(EXP(-$A$7*C323)-1),$A$19+$A$21*EXP(-$A$9*C323))</f>
        <v>495.78283011922338</v>
      </c>
      <c r="E323" s="23">
        <f t="shared" ref="E323:E386" si="11">IF(C323&lt;=$A$13,$A$5/$A$7-$A$5/$A$7*EXP(-$A$7*C323),-$A$9*$A$21*EXP(-$A$9*C323))</f>
        <v>82.010769618972859</v>
      </c>
    </row>
    <row r="324" spans="3:5" x14ac:dyDescent="0.25">
      <c r="C324" s="16">
        <v>3.22</v>
      </c>
      <c r="D324" s="23">
        <f t="shared" si="10"/>
        <v>496.60090025132286</v>
      </c>
      <c r="E324" s="23">
        <f t="shared" si="11"/>
        <v>81.603594570360315</v>
      </c>
    </row>
    <row r="325" spans="3:5" x14ac:dyDescent="0.25">
      <c r="C325" s="16">
        <v>3.23</v>
      </c>
      <c r="D325" s="23">
        <f t="shared" si="10"/>
        <v>497.41490874923272</v>
      </c>
      <c r="E325" s="23">
        <f t="shared" si="11"/>
        <v>81.198441104047063</v>
      </c>
    </row>
    <row r="326" spans="3:5" x14ac:dyDescent="0.25">
      <c r="C326" s="16">
        <v>3.24</v>
      </c>
      <c r="D326" s="23">
        <f t="shared" si="10"/>
        <v>498.22487577854952</v>
      </c>
      <c r="E326" s="23">
        <f t="shared" si="11"/>
        <v>80.79529918308458</v>
      </c>
    </row>
    <row r="327" spans="3:5" x14ac:dyDescent="0.25">
      <c r="C327" s="16">
        <v>3.25</v>
      </c>
      <c r="D327" s="23">
        <f t="shared" si="10"/>
        <v>499.03082140474964</v>
      </c>
      <c r="E327" s="23">
        <f t="shared" si="11"/>
        <v>80.394158820356864</v>
      </c>
    </row>
    <row r="328" spans="3:5" x14ac:dyDescent="0.25">
      <c r="C328" s="16">
        <v>3.26</v>
      </c>
      <c r="D328" s="23">
        <f t="shared" si="10"/>
        <v>499.83276559368676</v>
      </c>
      <c r="E328" s="23">
        <f t="shared" si="11"/>
        <v>79.99501007833274</v>
      </c>
    </row>
    <row r="329" spans="3:5" x14ac:dyDescent="0.25">
      <c r="C329" s="16">
        <v>3.27</v>
      </c>
      <c r="D329" s="23">
        <f t="shared" si="10"/>
        <v>500.63072821208596</v>
      </c>
      <c r="E329" s="23">
        <f t="shared" si="11"/>
        <v>79.597843068819998</v>
      </c>
    </row>
    <row r="330" spans="3:5" x14ac:dyDescent="0.25">
      <c r="C330" s="16">
        <v>3.28</v>
      </c>
      <c r="D330" s="23">
        <f t="shared" si="10"/>
        <v>501.42472902803581</v>
      </c>
      <c r="E330" s="23">
        <f t="shared" si="11"/>
        <v>79.20264795272027</v>
      </c>
    </row>
    <row r="331" spans="3:5" x14ac:dyDescent="0.25">
      <c r="C331" s="16">
        <v>3.29</v>
      </c>
      <c r="D331" s="23">
        <f t="shared" si="10"/>
        <v>502.21478771147878</v>
      </c>
      <c r="E331" s="23">
        <f t="shared" si="11"/>
        <v>78.809414939785228</v>
      </c>
    </row>
    <row r="332" spans="3:5" x14ac:dyDescent="0.25">
      <c r="C332" s="16">
        <v>3.3</v>
      </c>
      <c r="D332" s="23">
        <f t="shared" si="10"/>
        <v>503.00092383469791</v>
      </c>
      <c r="E332" s="23">
        <f t="shared" si="11"/>
        <v>78.418134288374176</v>
      </c>
    </row>
    <row r="333" spans="3:5" x14ac:dyDescent="0.25">
      <c r="C333" s="16">
        <v>3.31</v>
      </c>
      <c r="D333" s="23">
        <f t="shared" si="10"/>
        <v>503.78315687280178</v>
      </c>
      <c r="E333" s="23">
        <f t="shared" si="11"/>
        <v>78.02879630521268</v>
      </c>
    </row>
    <row r="334" spans="3:5" x14ac:dyDescent="0.25">
      <c r="C334" s="16">
        <v>3.32</v>
      </c>
      <c r="D334" s="23">
        <f t="shared" si="10"/>
        <v>504.56150620420715</v>
      </c>
      <c r="E334" s="23">
        <f t="shared" si="11"/>
        <v>77.641391345152385</v>
      </c>
    </row>
    <row r="335" spans="3:5" x14ac:dyDescent="0.25">
      <c r="C335" s="16">
        <v>3.33</v>
      </c>
      <c r="D335" s="23">
        <f t="shared" si="10"/>
        <v>505.33599111111903</v>
      </c>
      <c r="E335" s="23">
        <f t="shared" si="11"/>
        <v>77.255909810932096</v>
      </c>
    </row>
    <row r="336" spans="3:5" x14ac:dyDescent="0.25">
      <c r="C336" s="16">
        <v>3.34</v>
      </c>
      <c r="D336" s="23">
        <f t="shared" si="10"/>
        <v>506.10663078000789</v>
      </c>
      <c r="E336" s="23">
        <f t="shared" si="11"/>
        <v>76.872342152940107</v>
      </c>
    </row>
    <row r="337" spans="3:5" x14ac:dyDescent="0.25">
      <c r="C337" s="16">
        <v>3.35</v>
      </c>
      <c r="D337" s="23">
        <f t="shared" si="10"/>
        <v>506.873444302086</v>
      </c>
      <c r="E337" s="23">
        <f t="shared" si="11"/>
        <v>76.490678868977426</v>
      </c>
    </row>
    <row r="338" spans="3:5" x14ac:dyDescent="0.25">
      <c r="C338" s="16">
        <v>3.36</v>
      </c>
      <c r="D338" s="23">
        <f t="shared" si="10"/>
        <v>507.636450673779</v>
      </c>
      <c r="E338" s="23">
        <f t="shared" si="11"/>
        <v>76.110910504022641</v>
      </c>
    </row>
    <row r="339" spans="3:5" x14ac:dyDescent="0.25">
      <c r="C339" s="16">
        <v>3.37</v>
      </c>
      <c r="D339" s="23">
        <f t="shared" si="10"/>
        <v>508.39566879719769</v>
      </c>
      <c r="E339" s="23">
        <f t="shared" si="11"/>
        <v>75.733027649997439</v>
      </c>
    </row>
    <row r="340" spans="3:5" x14ac:dyDescent="0.25">
      <c r="C340" s="16">
        <v>3.38</v>
      </c>
      <c r="D340" s="23">
        <f t="shared" si="10"/>
        <v>509.15111748060565</v>
      </c>
      <c r="E340" s="23">
        <f t="shared" si="11"/>
        <v>75.357020945533748</v>
      </c>
    </row>
    <row r="341" spans="3:5" x14ac:dyDescent="0.25">
      <c r="C341" s="16">
        <v>3.39</v>
      </c>
      <c r="D341" s="23">
        <f t="shared" si="10"/>
        <v>509.90281543888545</v>
      </c>
      <c r="E341" s="23">
        <f t="shared" si="11"/>
        <v>74.982881075741631</v>
      </c>
    </row>
    <row r="342" spans="3:5" x14ac:dyDescent="0.25">
      <c r="C342" s="16">
        <v>3.4</v>
      </c>
      <c r="D342" s="23">
        <f t="shared" si="10"/>
        <v>510.65078129400212</v>
      </c>
      <c r="E342" s="23">
        <f t="shared" si="11"/>
        <v>74.610598771978687</v>
      </c>
    </row>
    <row r="343" spans="3:5" x14ac:dyDescent="0.25">
      <c r="C343" s="16">
        <v>3.41</v>
      </c>
      <c r="D343" s="23">
        <f t="shared" si="10"/>
        <v>511.39503357546459</v>
      </c>
      <c r="E343" s="23">
        <f t="shared" si="11"/>
        <v>74.24016481162036</v>
      </c>
    </row>
    <row r="344" spans="3:5" x14ac:dyDescent="0.25">
      <c r="C344" s="16">
        <v>3.42</v>
      </c>
      <c r="D344" s="23">
        <f t="shared" si="10"/>
        <v>512.13559072078465</v>
      </c>
      <c r="E344" s="23">
        <f t="shared" si="11"/>
        <v>73.871570017831473</v>
      </c>
    </row>
    <row r="345" spans="3:5" x14ac:dyDescent="0.25">
      <c r="C345" s="16">
        <v>3.43</v>
      </c>
      <c r="D345" s="23">
        <f t="shared" si="10"/>
        <v>512.87247107593384</v>
      </c>
      <c r="E345" s="23">
        <f t="shared" si="11"/>
        <v>73.504805259338852</v>
      </c>
    </row>
    <row r="346" spans="3:5" x14ac:dyDescent="0.25">
      <c r="C346" s="16">
        <v>3.44</v>
      </c>
      <c r="D346" s="23">
        <f t="shared" si="10"/>
        <v>513.60569289579757</v>
      </c>
      <c r="E346" s="23">
        <f t="shared" si="11"/>
        <v>73.139861450205274</v>
      </c>
    </row>
    <row r="347" spans="3:5" x14ac:dyDescent="0.25">
      <c r="C347" s="16">
        <v>3.45</v>
      </c>
      <c r="D347" s="23">
        <f t="shared" si="10"/>
        <v>514.33527434462803</v>
      </c>
      <c r="E347" s="23">
        <f t="shared" si="11"/>
        <v>72.776729549604099</v>
      </c>
    </row>
    <row r="348" spans="3:5" x14ac:dyDescent="0.25">
      <c r="C348" s="16">
        <v>3.46</v>
      </c>
      <c r="D348" s="23">
        <f t="shared" si="10"/>
        <v>515.0612334964934</v>
      </c>
      <c r="E348" s="23">
        <f t="shared" si="11"/>
        <v>72.415400561595604</v>
      </c>
    </row>
    <row r="349" spans="3:5" x14ac:dyDescent="0.25">
      <c r="C349" s="16">
        <v>3.47</v>
      </c>
      <c r="D349" s="23">
        <f t="shared" si="10"/>
        <v>515.78358833572611</v>
      </c>
      <c r="E349" s="23">
        <f t="shared" si="11"/>
        <v>72.055865534903916</v>
      </c>
    </row>
    <row r="350" spans="3:5" x14ac:dyDescent="0.25">
      <c r="C350" s="16">
        <v>3.48</v>
      </c>
      <c r="D350" s="23">
        <f t="shared" si="10"/>
        <v>516.50235675736815</v>
      </c>
      <c r="E350" s="23">
        <f t="shared" si="11"/>
        <v>71.698115562695335</v>
      </c>
    </row>
    <row r="351" spans="3:5" x14ac:dyDescent="0.25">
      <c r="C351" s="16">
        <v>3.49</v>
      </c>
      <c r="D351" s="23">
        <f t="shared" si="10"/>
        <v>517.21755656761468</v>
      </c>
      <c r="E351" s="23">
        <f t="shared" si="11"/>
        <v>71.342141782357643</v>
      </c>
    </row>
    <row r="352" spans="3:5" x14ac:dyDescent="0.25">
      <c r="C352" s="16">
        <v>3.5</v>
      </c>
      <c r="D352" s="23">
        <f t="shared" si="10"/>
        <v>517.92920548425468</v>
      </c>
      <c r="E352" s="23">
        <f t="shared" si="11"/>
        <v>70.987935375280671</v>
      </c>
    </row>
    <row r="353" spans="3:5" x14ac:dyDescent="0.25">
      <c r="C353" s="16">
        <v>3.51</v>
      </c>
      <c r="D353" s="23">
        <f t="shared" si="10"/>
        <v>518.63732113711023</v>
      </c>
      <c r="E353" s="23">
        <f t="shared" si="11"/>
        <v>70.635487566637678</v>
      </c>
    </row>
    <row r="354" spans="3:5" x14ac:dyDescent="0.25">
      <c r="C354" s="16">
        <v>3.52</v>
      </c>
      <c r="D354" s="23">
        <f t="shared" si="10"/>
        <v>519.3419210684732</v>
      </c>
      <c r="E354" s="23">
        <f t="shared" si="11"/>
        <v>70.284789625168017</v>
      </c>
    </row>
    <row r="355" spans="3:5" x14ac:dyDescent="0.25">
      <c r="C355" s="16">
        <v>3.53</v>
      </c>
      <c r="D355" s="23">
        <f t="shared" si="10"/>
        <v>520.04302273353971</v>
      </c>
      <c r="E355" s="23">
        <f t="shared" si="11"/>
        <v>69.935832862960922</v>
      </c>
    </row>
    <row r="356" spans="3:5" x14ac:dyDescent="0.25">
      <c r="C356" s="16">
        <v>3.54</v>
      </c>
      <c r="D356" s="23">
        <f t="shared" si="10"/>
        <v>520.74064350084257</v>
      </c>
      <c r="E356" s="23">
        <f t="shared" si="11"/>
        <v>69.588608635240149</v>
      </c>
    </row>
    <row r="357" spans="3:5" x14ac:dyDescent="0.25">
      <c r="C357" s="16">
        <v>3.55</v>
      </c>
      <c r="D357" s="23">
        <f t="shared" si="10"/>
        <v>521.43480065268182</v>
      </c>
      <c r="E357" s="23">
        <f t="shared" si="11"/>
        <v>69.243108340149902</v>
      </c>
    </row>
    <row r="358" spans="3:5" x14ac:dyDescent="0.25">
      <c r="C358" s="16">
        <v>3.56</v>
      </c>
      <c r="D358" s="23">
        <f t="shared" si="10"/>
        <v>522.1255113855525</v>
      </c>
      <c r="E358" s="23">
        <f t="shared" si="11"/>
        <v>68.899323418541741</v>
      </c>
    </row>
    <row r="359" spans="3:5" x14ac:dyDescent="0.25">
      <c r="C359" s="16">
        <v>3.57</v>
      </c>
      <c r="D359" s="23">
        <f t="shared" si="10"/>
        <v>522.81279281057073</v>
      </c>
      <c r="E359" s="23">
        <f t="shared" si="11"/>
        <v>68.557245353762497</v>
      </c>
    </row>
    <row r="360" spans="3:5" x14ac:dyDescent="0.25">
      <c r="C360" s="16">
        <v>3.58</v>
      </c>
      <c r="D360" s="23">
        <f t="shared" si="10"/>
        <v>523.49666195389796</v>
      </c>
      <c r="E360" s="23">
        <f t="shared" si="11"/>
        <v>68.216865671443287</v>
      </c>
    </row>
    <row r="361" spans="3:5" x14ac:dyDescent="0.25">
      <c r="C361" s="16">
        <v>3.59</v>
      </c>
      <c r="D361" s="23">
        <f t="shared" si="10"/>
        <v>524.1771357571622</v>
      </c>
      <c r="E361" s="23">
        <f t="shared" si="11"/>
        <v>67.878175939289633</v>
      </c>
    </row>
    <row r="362" spans="3:5" x14ac:dyDescent="0.25">
      <c r="C362" s="16">
        <v>3.6</v>
      </c>
      <c r="D362" s="23">
        <f t="shared" si="10"/>
        <v>524.85423107787824</v>
      </c>
      <c r="E362" s="23">
        <f t="shared" si="11"/>
        <v>67.541167766872533</v>
      </c>
    </row>
    <row r="363" spans="3:5" x14ac:dyDescent="0.25">
      <c r="C363" s="16">
        <v>3.61</v>
      </c>
      <c r="D363" s="23">
        <f t="shared" si="10"/>
        <v>525.52796468986492</v>
      </c>
      <c r="E363" s="23">
        <f t="shared" si="11"/>
        <v>67.20583280542057</v>
      </c>
    </row>
    <row r="364" spans="3:5" x14ac:dyDescent="0.25">
      <c r="C364" s="16">
        <v>3.62</v>
      </c>
      <c r="D364" s="23">
        <f t="shared" si="10"/>
        <v>526.19835328366094</v>
      </c>
      <c r="E364" s="23">
        <f t="shared" si="11"/>
        <v>66.872162747613146</v>
      </c>
    </row>
    <row r="365" spans="3:5" x14ac:dyDescent="0.25">
      <c r="C365" s="16">
        <v>3.63</v>
      </c>
      <c r="D365" s="23">
        <f t="shared" si="10"/>
        <v>526.86541346693775</v>
      </c>
      <c r="E365" s="23">
        <f t="shared" si="11"/>
        <v>66.540149327374692</v>
      </c>
    </row>
    <row r="366" spans="3:5" x14ac:dyDescent="0.25">
      <c r="C366" s="16">
        <v>3.64</v>
      </c>
      <c r="D366" s="23">
        <f t="shared" si="10"/>
        <v>527.52916176491226</v>
      </c>
      <c r="E366" s="23">
        <f t="shared" si="11"/>
        <v>66.209784319669751</v>
      </c>
    </row>
    <row r="367" spans="3:5" x14ac:dyDescent="0.25">
      <c r="C367" s="16">
        <v>3.65</v>
      </c>
      <c r="D367" s="23">
        <f t="shared" si="10"/>
        <v>528.18961462075447</v>
      </c>
      <c r="E367" s="23">
        <f t="shared" si="11"/>
        <v>65.881059540299447</v>
      </c>
    </row>
    <row r="368" spans="3:5" x14ac:dyDescent="0.25">
      <c r="C368" s="16">
        <v>3.66</v>
      </c>
      <c r="D368" s="23">
        <f t="shared" si="10"/>
        <v>528.84678839599633</v>
      </c>
      <c r="E368" s="23">
        <f t="shared" si="11"/>
        <v>65.553966845698483</v>
      </c>
    </row>
    <row r="369" spans="3:5" x14ac:dyDescent="0.25">
      <c r="C369" s="16">
        <v>3.67</v>
      </c>
      <c r="D369" s="23">
        <f t="shared" si="10"/>
        <v>529.5006993709361</v>
      </c>
      <c r="E369" s="23">
        <f t="shared" si="11"/>
        <v>65.228498132733677</v>
      </c>
    </row>
    <row r="370" spans="3:5" x14ac:dyDescent="0.25">
      <c r="C370" s="16">
        <v>3.68</v>
      </c>
      <c r="D370" s="23">
        <f t="shared" si="10"/>
        <v>530.15136374504232</v>
      </c>
      <c r="E370" s="23">
        <f t="shared" si="11"/>
        <v>64.904645338502917</v>
      </c>
    </row>
    <row r="371" spans="3:5" x14ac:dyDescent="0.25">
      <c r="C371" s="16">
        <v>3.69</v>
      </c>
      <c r="D371" s="23">
        <f t="shared" si="10"/>
        <v>530.79879763735471</v>
      </c>
      <c r="E371" s="23">
        <f t="shared" si="11"/>
        <v>64.582400440135686</v>
      </c>
    </row>
    <row r="372" spans="3:5" x14ac:dyDescent="0.25">
      <c r="C372" s="16">
        <v>3.7</v>
      </c>
      <c r="D372" s="23">
        <f t="shared" si="10"/>
        <v>531.4430170868834</v>
      </c>
      <c r="E372" s="23">
        <f t="shared" si="11"/>
        <v>64.261755454594152</v>
      </c>
    </row>
    <row r="373" spans="3:5" x14ac:dyDescent="0.25">
      <c r="C373" s="16">
        <v>3.71</v>
      </c>
      <c r="D373" s="23">
        <f t="shared" si="10"/>
        <v>532.08403805300691</v>
      </c>
      <c r="E373" s="23">
        <f t="shared" si="11"/>
        <v>63.942702438475422</v>
      </c>
    </row>
    <row r="374" spans="3:5" x14ac:dyDescent="0.25">
      <c r="C374" s="16">
        <v>3.72</v>
      </c>
      <c r="D374" s="23">
        <f t="shared" si="10"/>
        <v>532.72187641586675</v>
      </c>
      <c r="E374" s="23">
        <f t="shared" si="11"/>
        <v>63.625233487814825</v>
      </c>
    </row>
    <row r="375" spans="3:5" x14ac:dyDescent="0.25">
      <c r="C375" s="16">
        <v>3.73</v>
      </c>
      <c r="D375" s="23">
        <f t="shared" si="10"/>
        <v>533.35654797676125</v>
      </c>
      <c r="E375" s="23">
        <f t="shared" si="11"/>
        <v>63.309340737890061</v>
      </c>
    </row>
    <row r="376" spans="3:5" x14ac:dyDescent="0.25">
      <c r="C376" s="16">
        <v>3.74</v>
      </c>
      <c r="D376" s="23">
        <f t="shared" si="10"/>
        <v>533.9880684585371</v>
      </c>
      <c r="E376" s="23">
        <f t="shared" si="11"/>
        <v>62.995016363026316</v>
      </c>
    </row>
    <row r="377" spans="3:5" x14ac:dyDescent="0.25">
      <c r="C377" s="16">
        <v>3.75</v>
      </c>
      <c r="D377" s="23">
        <f t="shared" si="10"/>
        <v>534.61645350597837</v>
      </c>
      <c r="E377" s="23">
        <f t="shared" si="11"/>
        <v>62.682252576402504</v>
      </c>
    </row>
    <row r="378" spans="3:5" x14ac:dyDescent="0.25">
      <c r="C378" s="16">
        <v>3.76</v>
      </c>
      <c r="D378" s="23">
        <f t="shared" si="10"/>
        <v>535.24171868619442</v>
      </c>
      <c r="E378" s="23">
        <f t="shared" si="11"/>
        <v>62.371041629858304</v>
      </c>
    </row>
    <row r="379" spans="3:5" x14ac:dyDescent="0.25">
      <c r="C379" s="16">
        <v>3.77</v>
      </c>
      <c r="D379" s="23">
        <f t="shared" si="10"/>
        <v>535.86387948900585</v>
      </c>
      <c r="E379" s="23">
        <f t="shared" si="11"/>
        <v>62.061375813702156</v>
      </c>
    </row>
    <row r="380" spans="3:5" x14ac:dyDescent="0.25">
      <c r="C380" s="16">
        <v>3.78</v>
      </c>
      <c r="D380" s="23">
        <f t="shared" si="10"/>
        <v>536.48295132732756</v>
      </c>
      <c r="E380" s="23">
        <f t="shared" si="11"/>
        <v>61.75324745652042</v>
      </c>
    </row>
    <row r="381" spans="3:5" x14ac:dyDescent="0.25">
      <c r="C381" s="16">
        <v>3.79</v>
      </c>
      <c r="D381" s="23">
        <f t="shared" si="10"/>
        <v>537.09894953755088</v>
      </c>
      <c r="E381" s="23">
        <f t="shared" si="11"/>
        <v>61.44664892498713</v>
      </c>
    </row>
    <row r="382" spans="3:5" x14ac:dyDescent="0.25">
      <c r="C382" s="16">
        <v>3.8</v>
      </c>
      <c r="D382" s="23">
        <f t="shared" si="10"/>
        <v>537.71188937992383</v>
      </c>
      <c r="E382" s="23">
        <f t="shared" si="11"/>
        <v>61.141572623675117</v>
      </c>
    </row>
    <row r="383" spans="3:5" x14ac:dyDescent="0.25">
      <c r="C383" s="16">
        <v>3.81</v>
      </c>
      <c r="D383" s="23">
        <f t="shared" si="10"/>
        <v>538.32178603892862</v>
      </c>
      <c r="E383" s="23">
        <f t="shared" si="11"/>
        <v>60.838010994867616</v>
      </c>
    </row>
    <row r="384" spans="3:5" x14ac:dyDescent="0.25">
      <c r="C384" s="16">
        <v>3.82</v>
      </c>
      <c r="D384" s="23">
        <f t="shared" si="10"/>
        <v>538.92865462365808</v>
      </c>
      <c r="E384" s="23">
        <f t="shared" si="11"/>
        <v>60.535956518371222</v>
      </c>
    </row>
    <row r="385" spans="3:5" x14ac:dyDescent="0.25">
      <c r="C385" s="16">
        <v>3.83</v>
      </c>
      <c r="D385" s="23">
        <f t="shared" si="10"/>
        <v>539.53251016819002</v>
      </c>
      <c r="E385" s="23">
        <f t="shared" si="11"/>
        <v>60.235401711329494</v>
      </c>
    </row>
    <row r="386" spans="3:5" x14ac:dyDescent="0.25">
      <c r="C386" s="16">
        <v>3.84</v>
      </c>
      <c r="D386" s="23">
        <f t="shared" si="10"/>
        <v>540.13336763195969</v>
      </c>
      <c r="E386" s="23">
        <f t="shared" si="11"/>
        <v>59.936339128037609</v>
      </c>
    </row>
    <row r="387" spans="3:5" x14ac:dyDescent="0.25">
      <c r="C387" s="16">
        <v>3.85</v>
      </c>
      <c r="D387" s="23">
        <f t="shared" ref="D387:D402" si="12">IF(C387&lt;=$A$13,$A$5/$A$7*C387+$A$5/$A$7^2*(EXP(-$A$7*C387)-1),$A$19+$A$21*EXP(-$A$9*C387))</f>
        <v>540.73124190013004</v>
      </c>
      <c r="E387" s="23">
        <f t="shared" ref="E387:E402" si="13">IF(C387&lt;=$A$13,$A$5/$A$7-$A$5/$A$7*EXP(-$A$7*C387),-$A$9*$A$21*EXP(-$A$9*C387))</f>
        <v>59.638761359757879</v>
      </c>
    </row>
    <row r="388" spans="3:5" x14ac:dyDescent="0.25">
      <c r="C388" s="16">
        <v>3.86</v>
      </c>
      <c r="D388" s="23">
        <f t="shared" si="12"/>
        <v>541.32614778396101</v>
      </c>
      <c r="E388" s="23">
        <f t="shared" si="13"/>
        <v>59.342661034536313</v>
      </c>
    </row>
    <row r="389" spans="3:5" x14ac:dyDescent="0.25">
      <c r="C389" s="16">
        <v>3.87</v>
      </c>
      <c r="D389" s="23">
        <f t="shared" si="12"/>
        <v>541.91810002117575</v>
      </c>
      <c r="E389" s="23">
        <f t="shared" si="13"/>
        <v>59.048030817019786</v>
      </c>
    </row>
    <row r="390" spans="3:5" x14ac:dyDescent="0.25">
      <c r="C390" s="16">
        <v>3.88</v>
      </c>
      <c r="D390" s="23">
        <f t="shared" si="12"/>
        <v>542.50711327632655</v>
      </c>
      <c r="E390" s="23">
        <f t="shared" si="13"/>
        <v>58.754863408274581</v>
      </c>
    </row>
    <row r="391" spans="3:5" x14ac:dyDescent="0.25">
      <c r="C391" s="16">
        <v>3.89</v>
      </c>
      <c r="D391" s="23">
        <f t="shared" si="12"/>
        <v>543.09320214115746</v>
      </c>
      <c r="E391" s="23">
        <f t="shared" si="13"/>
        <v>58.463151545605363</v>
      </c>
    </row>
    <row r="392" spans="3:5" x14ac:dyDescent="0.25">
      <c r="C392" s="16">
        <v>3.9</v>
      </c>
      <c r="D392" s="23">
        <f t="shared" si="12"/>
        <v>543.67638113496616</v>
      </c>
      <c r="E392" s="23">
        <f t="shared" si="13"/>
        <v>58.172888002375352</v>
      </c>
    </row>
    <row r="393" spans="3:5" x14ac:dyDescent="0.25">
      <c r="C393" s="16">
        <v>3.91</v>
      </c>
      <c r="D393" s="23">
        <f t="shared" si="12"/>
        <v>544.25666470496333</v>
      </c>
      <c r="E393" s="23">
        <f t="shared" si="13"/>
        <v>57.884065587827251</v>
      </c>
    </row>
    <row r="394" spans="3:5" x14ac:dyDescent="0.25">
      <c r="C394" s="16">
        <v>3.92</v>
      </c>
      <c r="D394" s="23">
        <f t="shared" si="12"/>
        <v>544.83406722663085</v>
      </c>
      <c r="E394" s="23">
        <f t="shared" si="13"/>
        <v>57.596677146905208</v>
      </c>
    </row>
    <row r="395" spans="3:5" x14ac:dyDescent="0.25">
      <c r="C395" s="16">
        <v>3.93</v>
      </c>
      <c r="D395" s="23">
        <f t="shared" si="12"/>
        <v>545.4086030040778</v>
      </c>
      <c r="E395" s="23">
        <f t="shared" si="13"/>
        <v>57.310715560077377</v>
      </c>
    </row>
    <row r="396" spans="3:5" x14ac:dyDescent="0.25">
      <c r="C396" s="16">
        <v>3.94</v>
      </c>
      <c r="D396" s="23">
        <f t="shared" si="12"/>
        <v>545.98028627039491</v>
      </c>
      <c r="E396" s="23">
        <f t="shared" si="13"/>
        <v>57.026173743159774</v>
      </c>
    </row>
    <row r="397" spans="3:5" x14ac:dyDescent="0.25">
      <c r="C397" s="16">
        <v>3.95</v>
      </c>
      <c r="D397" s="23">
        <f t="shared" si="12"/>
        <v>546.54913118800687</v>
      </c>
      <c r="E397" s="23">
        <f t="shared" si="13"/>
        <v>56.743044647140572</v>
      </c>
    </row>
    <row r="398" spans="3:5" x14ac:dyDescent="0.25">
      <c r="C398" s="16">
        <v>3.96</v>
      </c>
      <c r="D398" s="23">
        <f t="shared" si="12"/>
        <v>547.11515184902339</v>
      </c>
      <c r="E398" s="23">
        <f t="shared" si="13"/>
        <v>56.46132125800564</v>
      </c>
    </row>
    <row r="399" spans="3:5" x14ac:dyDescent="0.25">
      <c r="C399" s="16">
        <v>3.97</v>
      </c>
      <c r="D399" s="23">
        <f t="shared" si="12"/>
        <v>547.67836227558871</v>
      </c>
      <c r="E399" s="23">
        <f t="shared" si="13"/>
        <v>56.180996596564604</v>
      </c>
    </row>
    <row r="400" spans="3:5" x14ac:dyDescent="0.25">
      <c r="C400" s="16">
        <v>3.98</v>
      </c>
      <c r="D400" s="23">
        <f t="shared" si="12"/>
        <v>548.23877642022808</v>
      </c>
      <c r="E400" s="23">
        <f t="shared" si="13"/>
        <v>55.902063718278164</v>
      </c>
    </row>
    <row r="401" spans="3:5" x14ac:dyDescent="0.25">
      <c r="C401" s="16">
        <v>3.99</v>
      </c>
      <c r="D401" s="23">
        <f t="shared" si="12"/>
        <v>548.79640816619417</v>
      </c>
      <c r="E401" s="23">
        <f t="shared" si="13"/>
        <v>55.624515713085863</v>
      </c>
    </row>
    <row r="402" spans="3:5" x14ac:dyDescent="0.25">
      <c r="C402" s="16">
        <v>4</v>
      </c>
      <c r="D402" s="23">
        <f t="shared" si="12"/>
        <v>549.35127132781042</v>
      </c>
      <c r="E402" s="23">
        <f t="shared" si="13"/>
        <v>55.34834570523504</v>
      </c>
    </row>
    <row r="403" spans="3:5" x14ac:dyDescent="0.25">
      <c r="C403" s="16">
        <v>4.01</v>
      </c>
      <c r="D403" s="23">
        <f t="shared" ref="D403:D466" si="14">IF(C403&lt;=$A$13,$A$5/$A$7*C403+$A$5/$A$7^2*(EXP(-$A$7*C403)-1),$A$19+$A$21*EXP(-$A$9*C403))</f>
        <v>549.90337965081414</v>
      </c>
      <c r="E403" s="23">
        <f t="shared" ref="E403:E466" si="15">IF(C403&lt;=$A$13,$A$5/$A$7-$A$5/$A$7*EXP(-$A$7*C403),-$A$9*$A$21*EXP(-$A$9*C403))</f>
        <v>55.073546853110393</v>
      </c>
    </row>
    <row r="404" spans="3:5" x14ac:dyDescent="0.25">
      <c r="C404" s="16">
        <v>4.0199999999999996</v>
      </c>
      <c r="D404" s="23">
        <f t="shared" si="14"/>
        <v>550.45274681269586</v>
      </c>
      <c r="E404" s="23">
        <f t="shared" si="15"/>
        <v>54.800112349064577</v>
      </c>
    </row>
    <row r="405" spans="3:5" x14ac:dyDescent="0.25">
      <c r="C405" s="16">
        <v>4.03</v>
      </c>
      <c r="D405" s="23">
        <f t="shared" si="14"/>
        <v>550.99938642303914</v>
      </c>
      <c r="E405" s="23">
        <f t="shared" si="15"/>
        <v>54.528035419249477</v>
      </c>
    </row>
    <row r="406" spans="3:5" x14ac:dyDescent="0.25">
      <c r="C406" s="16">
        <v>4.04</v>
      </c>
      <c r="D406" s="23">
        <f t="shared" si="14"/>
        <v>551.5433120238572</v>
      </c>
      <c r="E406" s="23">
        <f t="shared" si="15"/>
        <v>54.257309323448503</v>
      </c>
    </row>
    <row r="407" spans="3:5" x14ac:dyDescent="0.25">
      <c r="C407" s="16">
        <v>4.05</v>
      </c>
      <c r="D407" s="23">
        <f t="shared" si="14"/>
        <v>552.08453708992852</v>
      </c>
      <c r="E407" s="23">
        <f t="shared" si="15"/>
        <v>53.987927354909459</v>
      </c>
    </row>
    <row r="408" spans="3:5" x14ac:dyDescent="0.25">
      <c r="C408" s="16">
        <v>4.0599999999999996</v>
      </c>
      <c r="D408" s="23">
        <f t="shared" si="14"/>
        <v>552.62307502913097</v>
      </c>
      <c r="E408" s="23">
        <f t="shared" si="15"/>
        <v>53.71988284017857</v>
      </c>
    </row>
    <row r="409" spans="3:5" x14ac:dyDescent="0.25">
      <c r="C409" s="16">
        <v>4.07</v>
      </c>
      <c r="D409" s="23">
        <f t="shared" si="14"/>
        <v>553.15893918277345</v>
      </c>
      <c r="E409" s="23">
        <f t="shared" si="15"/>
        <v>53.453169138934989</v>
      </c>
    </row>
    <row r="410" spans="3:5" x14ac:dyDescent="0.25">
      <c r="C410" s="16">
        <v>4.08</v>
      </c>
      <c r="D410" s="23">
        <f t="shared" si="14"/>
        <v>553.69214282592657</v>
      </c>
      <c r="E410" s="23">
        <f t="shared" si="15"/>
        <v>53.187779643826474</v>
      </c>
    </row>
    <row r="411" spans="3:5" x14ac:dyDescent="0.25">
      <c r="C411" s="16">
        <v>4.09</v>
      </c>
      <c r="D411" s="23">
        <f t="shared" si="14"/>
        <v>554.22269916775167</v>
      </c>
      <c r="E411" s="23">
        <f t="shared" si="15"/>
        <v>52.923707780305556</v>
      </c>
    </row>
    <row r="412" spans="3:5" x14ac:dyDescent="0.25">
      <c r="C412" s="16">
        <v>4.0999999999999996</v>
      </c>
      <c r="D412" s="23">
        <f t="shared" si="14"/>
        <v>554.75062135182793</v>
      </c>
      <c r="E412" s="23">
        <f t="shared" si="15"/>
        <v>52.660947006466721</v>
      </c>
    </row>
    <row r="413" spans="3:5" x14ac:dyDescent="0.25">
      <c r="C413" s="16">
        <v>4.1100000000000003</v>
      </c>
      <c r="D413" s="23">
        <f t="shared" si="14"/>
        <v>555.27592245647827</v>
      </c>
      <c r="E413" s="23">
        <f t="shared" si="15"/>
        <v>52.399490812884274</v>
      </c>
    </row>
    <row r="414" spans="3:5" x14ac:dyDescent="0.25">
      <c r="C414" s="16">
        <v>4.12</v>
      </c>
      <c r="D414" s="23">
        <f t="shared" si="14"/>
        <v>555.79861549509258</v>
      </c>
      <c r="E414" s="23">
        <f t="shared" si="15"/>
        <v>52.13933272245135</v>
      </c>
    </row>
    <row r="415" spans="3:5" x14ac:dyDescent="0.25">
      <c r="C415" s="16">
        <v>4.13</v>
      </c>
      <c r="D415" s="23">
        <f t="shared" si="14"/>
        <v>556.31871341645103</v>
      </c>
      <c r="E415" s="23">
        <f t="shared" si="15"/>
        <v>51.880466290219054</v>
      </c>
    </row>
    <row r="416" spans="3:5" x14ac:dyDescent="0.25">
      <c r="C416" s="16">
        <v>4.1399999999999997</v>
      </c>
      <c r="D416" s="23">
        <f t="shared" si="14"/>
        <v>556.83622910504425</v>
      </c>
      <c r="E416" s="23">
        <f t="shared" si="15"/>
        <v>51.62288510323706</v>
      </c>
    </row>
    <row r="417" spans="3:5" x14ac:dyDescent="0.25">
      <c r="C417" s="16">
        <v>4.1500000000000004</v>
      </c>
      <c r="D417" s="23">
        <f t="shared" si="14"/>
        <v>557.35117538139275</v>
      </c>
      <c r="E417" s="23">
        <f t="shared" si="15"/>
        <v>51.366582780394715</v>
      </c>
    </row>
    <row r="418" spans="3:5" x14ac:dyDescent="0.25">
      <c r="C418" s="16">
        <v>4.16</v>
      </c>
      <c r="D418" s="23">
        <f t="shared" si="14"/>
        <v>557.86356500236434</v>
      </c>
      <c r="E418" s="23">
        <f t="shared" si="15"/>
        <v>51.111552972262928</v>
      </c>
    </row>
    <row r="419" spans="3:5" x14ac:dyDescent="0.25">
      <c r="C419" s="16">
        <v>4.17</v>
      </c>
      <c r="D419" s="23">
        <f t="shared" si="14"/>
        <v>558.37341066149054</v>
      </c>
      <c r="E419" s="23">
        <f t="shared" si="15"/>
        <v>50.857789360936842</v>
      </c>
    </row>
    <row r="420" spans="3:5" x14ac:dyDescent="0.25">
      <c r="C420" s="16">
        <v>4.18</v>
      </c>
      <c r="D420" s="23">
        <f t="shared" si="14"/>
        <v>558.88072498928045</v>
      </c>
      <c r="E420" s="23">
        <f t="shared" si="15"/>
        <v>50.605285659879335</v>
      </c>
    </row>
    <row r="421" spans="3:5" x14ac:dyDescent="0.25">
      <c r="C421" s="16">
        <v>4.1900000000000004</v>
      </c>
      <c r="D421" s="23">
        <f t="shared" si="14"/>
        <v>559.38552055353455</v>
      </c>
      <c r="E421" s="23">
        <f t="shared" si="15"/>
        <v>50.354035613765291</v>
      </c>
    </row>
    <row r="422" spans="3:5" x14ac:dyDescent="0.25">
      <c r="C422" s="16">
        <v>4.2</v>
      </c>
      <c r="D422" s="23">
        <f t="shared" si="14"/>
        <v>559.88780985965468</v>
      </c>
      <c r="E422" s="23">
        <f t="shared" si="15"/>
        <v>50.104032998326751</v>
      </c>
    </row>
    <row r="423" spans="3:5" x14ac:dyDescent="0.25">
      <c r="C423" s="16">
        <v>4.21</v>
      </c>
      <c r="D423" s="23">
        <f t="shared" si="14"/>
        <v>560.38760535095525</v>
      </c>
      <c r="E423" s="23">
        <f t="shared" si="15"/>
        <v>49.855271620198472</v>
      </c>
    </row>
    <row r="424" spans="3:5" x14ac:dyDescent="0.25">
      <c r="C424" s="16">
        <v>4.22</v>
      </c>
      <c r="D424" s="23">
        <f t="shared" si="14"/>
        <v>560.88491940897086</v>
      </c>
      <c r="E424" s="23">
        <f t="shared" si="15"/>
        <v>49.607745316764664</v>
      </c>
    </row>
    <row r="425" spans="3:5" x14ac:dyDescent="0.25">
      <c r="C425" s="16">
        <v>4.2300000000000004</v>
      </c>
      <c r="D425" s="23">
        <f t="shared" si="14"/>
        <v>561.37976435376277</v>
      </c>
      <c r="E425" s="23">
        <f t="shared" si="15"/>
        <v>49.36144795600633</v>
      </c>
    </row>
    <row r="426" spans="3:5" x14ac:dyDescent="0.25">
      <c r="C426" s="16">
        <v>4.2399999999999904</v>
      </c>
      <c r="D426" s="23">
        <f t="shared" si="14"/>
        <v>561.87215244422418</v>
      </c>
      <c r="E426" s="23">
        <f t="shared" si="15"/>
        <v>49.116373436349569</v>
      </c>
    </row>
    <row r="427" spans="3:5" x14ac:dyDescent="0.25">
      <c r="C427" s="16">
        <v>4.2499999999999902</v>
      </c>
      <c r="D427" s="23">
        <f t="shared" si="14"/>
        <v>562.36209587838539</v>
      </c>
      <c r="E427" s="23">
        <f t="shared" si="15"/>
        <v>48.872515686513367</v>
      </c>
    </row>
    <row r="428" spans="3:5" x14ac:dyDescent="0.25">
      <c r="C428" s="16">
        <v>4.25999999999999</v>
      </c>
      <c r="D428" s="23">
        <f t="shared" si="14"/>
        <v>562.84960679371329</v>
      </c>
      <c r="E428" s="23">
        <f t="shared" si="15"/>
        <v>48.62986866536081</v>
      </c>
    </row>
    <row r="429" spans="3:5" x14ac:dyDescent="0.25">
      <c r="C429" s="16">
        <v>4.2699999999999898</v>
      </c>
      <c r="D429" s="23">
        <f t="shared" si="14"/>
        <v>563.3346972674143</v>
      </c>
      <c r="E429" s="23">
        <f t="shared" si="15"/>
        <v>48.388426361748316</v>
      </c>
    </row>
    <row r="430" spans="3:5" x14ac:dyDescent="0.25">
      <c r="C430" s="16">
        <v>4.2799999999999896</v>
      </c>
      <c r="D430" s="23">
        <f t="shared" si="14"/>
        <v>563.81737931673251</v>
      </c>
      <c r="E430" s="23">
        <f t="shared" si="15"/>
        <v>48.148182794377</v>
      </c>
    </row>
    <row r="431" spans="3:5" x14ac:dyDescent="0.25">
      <c r="C431" s="16">
        <v>4.2899999999999903</v>
      </c>
      <c r="D431" s="23">
        <f t="shared" si="14"/>
        <v>564.29766489924748</v>
      </c>
      <c r="E431" s="23">
        <f t="shared" si="15"/>
        <v>47.909132011644544</v>
      </c>
    </row>
    <row r="432" spans="3:5" x14ac:dyDescent="0.25">
      <c r="C432" s="16">
        <v>4.2999999999999901</v>
      </c>
      <c r="D432" s="23">
        <f t="shared" si="14"/>
        <v>564.77556591317068</v>
      </c>
      <c r="E432" s="23">
        <f t="shared" si="15"/>
        <v>47.671268091497744</v>
      </c>
    </row>
    <row r="433" spans="3:5" x14ac:dyDescent="0.25">
      <c r="C433" s="16">
        <v>4.3099999999999898</v>
      </c>
      <c r="D433" s="23">
        <f t="shared" si="14"/>
        <v>565.25109419764055</v>
      </c>
      <c r="E433" s="23">
        <f t="shared" si="15"/>
        <v>47.434585141285716</v>
      </c>
    </row>
    <row r="434" spans="3:5" x14ac:dyDescent="0.25">
      <c r="C434" s="16">
        <v>4.3199999999999896</v>
      </c>
      <c r="D434" s="23">
        <f t="shared" si="14"/>
        <v>565.72426153301501</v>
      </c>
      <c r="E434" s="23">
        <f t="shared" si="15"/>
        <v>47.19907729761406</v>
      </c>
    </row>
    <row r="435" spans="3:5" x14ac:dyDescent="0.25">
      <c r="C435" s="16">
        <v>4.3299999999999903</v>
      </c>
      <c r="D435" s="23">
        <f t="shared" si="14"/>
        <v>566.19507964116383</v>
      </c>
      <c r="E435" s="23">
        <f t="shared" si="15"/>
        <v>46.964738726199442</v>
      </c>
    </row>
    <row r="436" spans="3:5" x14ac:dyDescent="0.25">
      <c r="C436" s="16">
        <v>4.3399999999999901</v>
      </c>
      <c r="D436" s="23">
        <f t="shared" si="14"/>
        <v>566.66356018575891</v>
      </c>
      <c r="E436" s="23">
        <f t="shared" si="15"/>
        <v>46.731563621725215</v>
      </c>
    </row>
    <row r="437" spans="3:5" x14ac:dyDescent="0.25">
      <c r="C437" s="16">
        <v>4.3499999999999899</v>
      </c>
      <c r="D437" s="23">
        <f t="shared" si="14"/>
        <v>567.12971477256326</v>
      </c>
      <c r="E437" s="23">
        <f t="shared" si="15"/>
        <v>46.499546207697527</v>
      </c>
    </row>
    <row r="438" spans="3:5" x14ac:dyDescent="0.25">
      <c r="C438" s="16">
        <v>4.3599999999999897</v>
      </c>
      <c r="D438" s="23">
        <f t="shared" si="14"/>
        <v>567.5935549497184</v>
      </c>
      <c r="E438" s="23">
        <f t="shared" si="15"/>
        <v>46.268680736302187</v>
      </c>
    </row>
    <row r="439" spans="3:5" x14ac:dyDescent="0.25">
      <c r="C439" s="16">
        <v>4.3699999999999903</v>
      </c>
      <c r="D439" s="23">
        <f t="shared" si="14"/>
        <v>568.05509220803071</v>
      </c>
      <c r="E439" s="23">
        <f t="shared" si="15"/>
        <v>46.038961488262281</v>
      </c>
    </row>
    <row r="440" spans="3:5" x14ac:dyDescent="0.25">
      <c r="C440" s="16">
        <v>4.3799999999999901</v>
      </c>
      <c r="D440" s="23">
        <f t="shared" si="14"/>
        <v>568.51433798125549</v>
      </c>
      <c r="E440" s="23">
        <f t="shared" si="15"/>
        <v>45.810382772696663</v>
      </c>
    </row>
    <row r="441" spans="3:5" x14ac:dyDescent="0.25">
      <c r="C441" s="16">
        <v>4.3899999999999899</v>
      </c>
      <c r="D441" s="23">
        <f t="shared" si="14"/>
        <v>568.97130364638099</v>
      </c>
      <c r="E441" s="23">
        <f t="shared" si="15"/>
        <v>45.582938926978663</v>
      </c>
    </row>
    <row r="442" spans="3:5" x14ac:dyDescent="0.25">
      <c r="C442" s="16">
        <v>4.3999999999999897</v>
      </c>
      <c r="D442" s="23">
        <f t="shared" si="14"/>
        <v>569.42600052390969</v>
      </c>
      <c r="E442" s="23">
        <f t="shared" si="15"/>
        <v>45.356624316596076</v>
      </c>
    </row>
    <row r="443" spans="3:5" x14ac:dyDescent="0.25">
      <c r="C443" s="16">
        <v>4.4099999999999904</v>
      </c>
      <c r="D443" s="23">
        <f t="shared" si="14"/>
        <v>569.87843987813915</v>
      </c>
      <c r="E443" s="23">
        <f t="shared" si="15"/>
        <v>45.131433335011401</v>
      </c>
    </row>
    <row r="444" spans="3:5" x14ac:dyDescent="0.25">
      <c r="C444" s="16">
        <v>4.4199999999999902</v>
      </c>
      <c r="D444" s="23">
        <f t="shared" si="14"/>
        <v>570.32863291744059</v>
      </c>
      <c r="E444" s="23">
        <f t="shared" si="15"/>
        <v>44.907360403523072</v>
      </c>
    </row>
    <row r="445" spans="3:5" x14ac:dyDescent="0.25">
      <c r="C445" s="16">
        <v>4.4299999999999899</v>
      </c>
      <c r="D445" s="23">
        <f t="shared" si="14"/>
        <v>570.7765907945369</v>
      </c>
      <c r="E445" s="23">
        <f t="shared" si="15"/>
        <v>44.684399971127199</v>
      </c>
    </row>
    <row r="446" spans="3:5" x14ac:dyDescent="0.25">
      <c r="C446" s="16">
        <v>4.4399999999999897</v>
      </c>
      <c r="D446" s="23">
        <f t="shared" si="14"/>
        <v>571.2223246067789</v>
      </c>
      <c r="E446" s="23">
        <f t="shared" si="15"/>
        <v>44.46254651438003</v>
      </c>
    </row>
    <row r="447" spans="3:5" x14ac:dyDescent="0.25">
      <c r="C447" s="16">
        <v>4.4499999999999904</v>
      </c>
      <c r="D447" s="23">
        <f t="shared" si="14"/>
        <v>571.6658453964202</v>
      </c>
      <c r="E447" s="23">
        <f t="shared" si="15"/>
        <v>44.241794537261121</v>
      </c>
    </row>
    <row r="448" spans="3:5" x14ac:dyDescent="0.25">
      <c r="C448" s="16">
        <v>4.4599999999999902</v>
      </c>
      <c r="D448" s="23">
        <f t="shared" si="14"/>
        <v>572.10716415089075</v>
      </c>
      <c r="E448" s="23">
        <f t="shared" si="15"/>
        <v>44.022138571037303</v>
      </c>
    </row>
    <row r="449" spans="3:5" x14ac:dyDescent="0.25">
      <c r="C449" s="16">
        <v>4.46999999999999</v>
      </c>
      <c r="D449" s="23">
        <f t="shared" si="14"/>
        <v>572.54629180306893</v>
      </c>
      <c r="E449" s="23">
        <f t="shared" si="15"/>
        <v>43.803573174127017</v>
      </c>
    </row>
    <row r="450" spans="3:5" x14ac:dyDescent="0.25">
      <c r="C450" s="16">
        <v>4.4799999999999898</v>
      </c>
      <c r="D450" s="23">
        <f t="shared" si="14"/>
        <v>572.98323923155283</v>
      </c>
      <c r="E450" s="23">
        <f t="shared" si="15"/>
        <v>43.586092931965602</v>
      </c>
    </row>
    <row r="451" spans="3:5" x14ac:dyDescent="0.25">
      <c r="C451" s="16">
        <v>4.4899999999999904</v>
      </c>
      <c r="D451" s="23">
        <f t="shared" si="14"/>
        <v>573.41801726092888</v>
      </c>
      <c r="E451" s="23">
        <f t="shared" si="15"/>
        <v>43.369692456871185</v>
      </c>
    </row>
    <row r="452" spans="3:5" x14ac:dyDescent="0.25">
      <c r="C452" s="16">
        <v>4.4999999999999902</v>
      </c>
      <c r="D452" s="23">
        <f t="shared" si="14"/>
        <v>573.8506366620411</v>
      </c>
      <c r="E452" s="23">
        <f t="shared" si="15"/>
        <v>43.154366387911203</v>
      </c>
    </row>
    <row r="453" spans="3:5" x14ac:dyDescent="0.25">
      <c r="C453" s="16">
        <v>4.50999999999999</v>
      </c>
      <c r="D453" s="23">
        <f t="shared" si="14"/>
        <v>574.28110815225693</v>
      </c>
      <c r="E453" s="23">
        <f t="shared" si="15"/>
        <v>42.940109390769493</v>
      </c>
    </row>
    <row r="454" spans="3:5" x14ac:dyDescent="0.25">
      <c r="C454" s="16">
        <v>4.5199999999999898</v>
      </c>
      <c r="D454" s="23">
        <f t="shared" si="14"/>
        <v>574.7094423957335</v>
      </c>
      <c r="E454" s="23">
        <f t="shared" si="15"/>
        <v>42.726916157614319</v>
      </c>
    </row>
    <row r="455" spans="3:5" x14ac:dyDescent="0.25">
      <c r="C455" s="16">
        <v>4.5299999999999896</v>
      </c>
      <c r="D455" s="23">
        <f t="shared" si="14"/>
        <v>575.13565000368123</v>
      </c>
      <c r="E455" s="23">
        <f t="shared" si="15"/>
        <v>42.514781406966712</v>
      </c>
    </row>
    <row r="456" spans="3:5" x14ac:dyDescent="0.25">
      <c r="C456" s="16">
        <v>4.5399999999999903</v>
      </c>
      <c r="D456" s="23">
        <f t="shared" si="14"/>
        <v>575.55974153462739</v>
      </c>
      <c r="E456" s="23">
        <f t="shared" si="15"/>
        <v>42.303699883569685</v>
      </c>
    </row>
    <row r="457" spans="3:5" x14ac:dyDescent="0.25">
      <c r="C457" s="16">
        <v>4.5499999999999901</v>
      </c>
      <c r="D457" s="23">
        <f t="shared" si="14"/>
        <v>575.98172749467676</v>
      </c>
      <c r="E457" s="23">
        <f t="shared" si="15"/>
        <v>42.09366635825819</v>
      </c>
    </row>
    <row r="458" spans="3:5" x14ac:dyDescent="0.25">
      <c r="C458" s="16">
        <v>4.5599999999999898</v>
      </c>
      <c r="D458" s="23">
        <f t="shared" si="14"/>
        <v>576.40161833777256</v>
      </c>
      <c r="E458" s="23">
        <f t="shared" si="15"/>
        <v>41.884675627829324</v>
      </c>
    </row>
    <row r="459" spans="3:5" x14ac:dyDescent="0.25">
      <c r="C459" s="16">
        <v>4.5699999999999896</v>
      </c>
      <c r="D459" s="23">
        <f t="shared" si="14"/>
        <v>576.81942446595554</v>
      </c>
      <c r="E459" s="23">
        <f t="shared" si="15"/>
        <v>41.676722514913571</v>
      </c>
    </row>
    <row r="460" spans="3:5" x14ac:dyDescent="0.25">
      <c r="C460" s="16">
        <v>4.5799999999999903</v>
      </c>
      <c r="D460" s="23">
        <f t="shared" si="14"/>
        <v>577.23515622962088</v>
      </c>
      <c r="E460" s="23">
        <f t="shared" si="15"/>
        <v>41.469801867846556</v>
      </c>
    </row>
    <row r="461" spans="3:5" x14ac:dyDescent="0.25">
      <c r="C461" s="16">
        <v>4.5899999999999901</v>
      </c>
      <c r="D461" s="23">
        <f t="shared" si="14"/>
        <v>577.64882392777554</v>
      </c>
      <c r="E461" s="23">
        <f t="shared" si="15"/>
        <v>41.263908560541402</v>
      </c>
    </row>
    <row r="462" spans="3:5" x14ac:dyDescent="0.25">
      <c r="C462" s="16">
        <v>4.5999999999999899</v>
      </c>
      <c r="D462" s="23">
        <f t="shared" si="14"/>
        <v>578.0604378082927</v>
      </c>
      <c r="E462" s="23">
        <f t="shared" si="15"/>
        <v>41.059037492361647</v>
      </c>
    </row>
    <row r="463" spans="3:5" x14ac:dyDescent="0.25">
      <c r="C463" s="16">
        <v>4.6099999999999897</v>
      </c>
      <c r="D463" s="23">
        <f t="shared" si="14"/>
        <v>578.47000806816595</v>
      </c>
      <c r="E463" s="23">
        <f t="shared" si="15"/>
        <v>40.855183587995072</v>
      </c>
    </row>
    <row r="464" spans="3:5" x14ac:dyDescent="0.25">
      <c r="C464" s="16">
        <v>4.6199999999999903</v>
      </c>
      <c r="D464" s="23">
        <f t="shared" si="14"/>
        <v>578.87754485376206</v>
      </c>
      <c r="E464" s="23">
        <f t="shared" si="15"/>
        <v>40.652341797327765</v>
      </c>
    </row>
    <row r="465" spans="3:5" x14ac:dyDescent="0.25">
      <c r="C465" s="16">
        <v>4.6299999999999901</v>
      </c>
      <c r="D465" s="23">
        <f t="shared" si="14"/>
        <v>579.28305826107203</v>
      </c>
      <c r="E465" s="23">
        <f t="shared" si="15"/>
        <v>40.450507095319168</v>
      </c>
    </row>
    <row r="466" spans="3:5" x14ac:dyDescent="0.25">
      <c r="C466" s="16">
        <v>4.6399999999999899</v>
      </c>
      <c r="D466" s="23">
        <f t="shared" si="14"/>
        <v>579.68655833596097</v>
      </c>
      <c r="E466" s="23">
        <f t="shared" si="15"/>
        <v>40.249674481877541</v>
      </c>
    </row>
    <row r="467" spans="3:5" x14ac:dyDescent="0.25">
      <c r="C467" s="16">
        <v>4.6499999999999897</v>
      </c>
      <c r="D467" s="23">
        <f t="shared" ref="D467:D530" si="16">IF(C467&lt;=$A$13,$A$5/$A$7*C467+$A$5/$A$7^2*(EXP(-$A$7*C467)-1),$A$19+$A$21*EXP(-$A$9*C467))</f>
        <v>580.08805507441775</v>
      </c>
      <c r="E467" s="23">
        <f t="shared" ref="E467:E530" si="17">IF(C467&lt;=$A$13,$A$5/$A$7-$A$5/$A$7*EXP(-$A$7*C467),-$A$9*$A$21*EXP(-$A$9*C467))</f>
        <v>40.049838981736052</v>
      </c>
    </row>
    <row r="468" spans="3:5" x14ac:dyDescent="0.25">
      <c r="C468" s="16">
        <v>4.6599999999999904</v>
      </c>
      <c r="D468" s="23">
        <f t="shared" si="16"/>
        <v>580.48755842280207</v>
      </c>
      <c r="E468" s="23">
        <f t="shared" si="17"/>
        <v>39.850995644329515</v>
      </c>
    </row>
    <row r="469" spans="3:5" x14ac:dyDescent="0.25">
      <c r="C469" s="16">
        <v>4.6699999999999902</v>
      </c>
      <c r="D469" s="23">
        <f t="shared" si="16"/>
        <v>580.88507827809076</v>
      </c>
      <c r="E469" s="23">
        <f t="shared" si="17"/>
        <v>39.653139543671941</v>
      </c>
    </row>
    <row r="470" spans="3:5" x14ac:dyDescent="0.25">
      <c r="C470" s="16">
        <v>4.6799999999999899</v>
      </c>
      <c r="D470" s="23">
        <f t="shared" si="16"/>
        <v>581.28062448812352</v>
      </c>
      <c r="E470" s="23">
        <f t="shared" si="17"/>
        <v>39.456265778234197</v>
      </c>
    </row>
    <row r="471" spans="3:5" x14ac:dyDescent="0.25">
      <c r="C471" s="16">
        <v>4.6899999999999897</v>
      </c>
      <c r="D471" s="23">
        <f t="shared" si="16"/>
        <v>581.67420685184618</v>
      </c>
      <c r="E471" s="23">
        <f t="shared" si="17"/>
        <v>39.260369470822837</v>
      </c>
    </row>
    <row r="472" spans="3:5" x14ac:dyDescent="0.25">
      <c r="C472" s="16">
        <v>4.6999999999999904</v>
      </c>
      <c r="D472" s="23">
        <f t="shared" si="16"/>
        <v>582.06583511955409</v>
      </c>
      <c r="E472" s="23">
        <f t="shared" si="17"/>
        <v>39.065445768459107</v>
      </c>
    </row>
    <row r="473" spans="3:5" x14ac:dyDescent="0.25">
      <c r="C473" s="16">
        <v>4.7099999999999804</v>
      </c>
      <c r="D473" s="23">
        <f t="shared" si="16"/>
        <v>582.45551899313296</v>
      </c>
      <c r="E473" s="23">
        <f t="shared" si="17"/>
        <v>38.871489842259045</v>
      </c>
    </row>
    <row r="474" spans="3:5" x14ac:dyDescent="0.25">
      <c r="C474" s="16">
        <v>4.7199999999999802</v>
      </c>
      <c r="D474" s="23">
        <f t="shared" si="16"/>
        <v>582.84326812630047</v>
      </c>
      <c r="E474" s="23">
        <f t="shared" si="17"/>
        <v>38.678496887313024</v>
      </c>
    </row>
    <row r="475" spans="3:5" x14ac:dyDescent="0.25">
      <c r="C475" s="16">
        <v>4.72999999999998</v>
      </c>
      <c r="D475" s="23">
        <f t="shared" si="16"/>
        <v>583.22909212484387</v>
      </c>
      <c r="E475" s="23">
        <f t="shared" si="17"/>
        <v>38.48646212256785</v>
      </c>
    </row>
    <row r="476" spans="3:5" x14ac:dyDescent="0.25">
      <c r="C476" s="16">
        <v>4.7399999999999798</v>
      </c>
      <c r="D476" s="23">
        <f t="shared" si="16"/>
        <v>583.61300054685876</v>
      </c>
      <c r="E476" s="23">
        <f t="shared" si="17"/>
        <v>38.295380790707547</v>
      </c>
    </row>
    <row r="477" spans="3:5" x14ac:dyDescent="0.25">
      <c r="C477" s="16">
        <v>4.7499999999999796</v>
      </c>
      <c r="D477" s="23">
        <f t="shared" si="16"/>
        <v>583.99500290298602</v>
      </c>
      <c r="E477" s="23">
        <f t="shared" si="17"/>
        <v>38.105248158035806</v>
      </c>
    </row>
    <row r="478" spans="3:5" x14ac:dyDescent="0.25">
      <c r="C478" s="16">
        <v>4.7599999999999802</v>
      </c>
      <c r="D478" s="23">
        <f t="shared" si="16"/>
        <v>584.37510865664694</v>
      </c>
      <c r="E478" s="23">
        <f t="shared" si="17"/>
        <v>37.916059514358551</v>
      </c>
    </row>
    <row r="479" spans="3:5" x14ac:dyDescent="0.25">
      <c r="C479" s="16">
        <v>4.76999999999998</v>
      </c>
      <c r="D479" s="23">
        <f t="shared" si="16"/>
        <v>584.75332722427788</v>
      </c>
      <c r="E479" s="23">
        <f t="shared" si="17"/>
        <v>37.727810172867379</v>
      </c>
    </row>
    <row r="480" spans="3:5" x14ac:dyDescent="0.25">
      <c r="C480" s="16">
        <v>4.7799999999999798</v>
      </c>
      <c r="D480" s="23">
        <f t="shared" si="16"/>
        <v>585.12966797556385</v>
      </c>
      <c r="E480" s="23">
        <f t="shared" si="17"/>
        <v>37.540495470023444</v>
      </c>
    </row>
    <row r="481" spans="3:5" x14ac:dyDescent="0.25">
      <c r="C481" s="16">
        <v>4.7899999999999796</v>
      </c>
      <c r="D481" s="23">
        <f t="shared" si="16"/>
        <v>585.50414023367</v>
      </c>
      <c r="E481" s="23">
        <f t="shared" si="17"/>
        <v>37.35411076544181</v>
      </c>
    </row>
    <row r="482" spans="3:5" x14ac:dyDescent="0.25">
      <c r="C482" s="16">
        <v>4.7999999999999803</v>
      </c>
      <c r="D482" s="23">
        <f t="shared" si="16"/>
        <v>585.87675327547322</v>
      </c>
      <c r="E482" s="23">
        <f t="shared" si="17"/>
        <v>37.168651441776589</v>
      </c>
    </row>
    <row r="483" spans="3:5" x14ac:dyDescent="0.25">
      <c r="C483" s="16">
        <v>4.8099999999999801</v>
      </c>
      <c r="D483" s="23">
        <f t="shared" si="16"/>
        <v>586.2475163317913</v>
      </c>
      <c r="E483" s="23">
        <f t="shared" si="17"/>
        <v>36.98411290460664</v>
      </c>
    </row>
    <row r="484" spans="3:5" x14ac:dyDescent="0.25">
      <c r="C484" s="16">
        <v>4.8199999999999799</v>
      </c>
      <c r="D484" s="23">
        <f t="shared" si="16"/>
        <v>586.61643858761238</v>
      </c>
      <c r="E484" s="23">
        <f t="shared" si="17"/>
        <v>36.800490582321544</v>
      </c>
    </row>
    <row r="485" spans="3:5" x14ac:dyDescent="0.25">
      <c r="C485" s="16">
        <v>4.8299999999999796</v>
      </c>
      <c r="D485" s="23">
        <f t="shared" si="16"/>
        <v>586.98352918232183</v>
      </c>
      <c r="E485" s="23">
        <f t="shared" si="17"/>
        <v>36.617779926008474</v>
      </c>
    </row>
    <row r="486" spans="3:5" x14ac:dyDescent="0.25">
      <c r="C486" s="16">
        <v>4.8399999999999803</v>
      </c>
      <c r="D486" s="23">
        <f t="shared" si="16"/>
        <v>587.34879720992888</v>
      </c>
      <c r="E486" s="23">
        <f t="shared" si="17"/>
        <v>36.435976409339531</v>
      </c>
    </row>
    <row r="487" spans="3:5" x14ac:dyDescent="0.25">
      <c r="C487" s="16">
        <v>4.8499999999999801</v>
      </c>
      <c r="D487" s="23">
        <f t="shared" si="16"/>
        <v>587.71225171929211</v>
      </c>
      <c r="E487" s="23">
        <f t="shared" si="17"/>
        <v>36.25507552845955</v>
      </c>
    </row>
    <row r="488" spans="3:5" x14ac:dyDescent="0.25">
      <c r="C488" s="16">
        <v>4.8599999999999799</v>
      </c>
      <c r="D488" s="23">
        <f t="shared" si="16"/>
        <v>588.07390171434326</v>
      </c>
      <c r="E488" s="23">
        <f t="shared" si="17"/>
        <v>36.075072801874519</v>
      </c>
    </row>
    <row r="489" spans="3:5" x14ac:dyDescent="0.25">
      <c r="C489" s="16">
        <v>4.8699999999999797</v>
      </c>
      <c r="D489" s="23">
        <f t="shared" si="16"/>
        <v>588.43375615431057</v>
      </c>
      <c r="E489" s="23">
        <f t="shared" si="17"/>
        <v>35.895963770340622</v>
      </c>
    </row>
    <row r="490" spans="3:5" x14ac:dyDescent="0.25">
      <c r="C490" s="16">
        <v>4.8799999999999804</v>
      </c>
      <c r="D490" s="23">
        <f t="shared" si="16"/>
        <v>588.79182395394082</v>
      </c>
      <c r="E490" s="23">
        <f t="shared" si="17"/>
        <v>35.717743996753704</v>
      </c>
    </row>
    <row r="491" spans="3:5" x14ac:dyDescent="0.25">
      <c r="C491" s="16">
        <v>4.8899999999999801</v>
      </c>
      <c r="D491" s="23">
        <f t="shared" si="16"/>
        <v>589.14811398371955</v>
      </c>
      <c r="E491" s="23">
        <f t="shared" si="17"/>
        <v>35.540409066039373</v>
      </c>
    </row>
    <row r="492" spans="3:5" x14ac:dyDescent="0.25">
      <c r="C492" s="16">
        <v>4.8999999999999799</v>
      </c>
      <c r="D492" s="23">
        <f t="shared" si="16"/>
        <v>589.50263507009151</v>
      </c>
      <c r="E492" s="23">
        <f t="shared" si="17"/>
        <v>35.363954585043686</v>
      </c>
    </row>
    <row r="493" spans="3:5" x14ac:dyDescent="0.25">
      <c r="C493" s="16">
        <v>4.9099999999999797</v>
      </c>
      <c r="D493" s="23">
        <f t="shared" si="16"/>
        <v>589.85539599567915</v>
      </c>
      <c r="E493" s="23">
        <f t="shared" si="17"/>
        <v>35.188376182424179</v>
      </c>
    </row>
    <row r="494" spans="3:5" x14ac:dyDescent="0.25">
      <c r="C494" s="16">
        <v>4.9199999999999804</v>
      </c>
      <c r="D494" s="23">
        <f t="shared" si="16"/>
        <v>590.20640549950008</v>
      </c>
      <c r="E494" s="23">
        <f t="shared" si="17"/>
        <v>35.013669508541653</v>
      </c>
    </row>
    <row r="495" spans="3:5" x14ac:dyDescent="0.25">
      <c r="C495" s="16">
        <v>4.9299999999999802</v>
      </c>
      <c r="D495" s="23">
        <f t="shared" si="16"/>
        <v>590.55567227718325</v>
      </c>
      <c r="E495" s="23">
        <f t="shared" si="17"/>
        <v>34.83983023535253</v>
      </c>
    </row>
    <row r="496" spans="3:5" x14ac:dyDescent="0.25">
      <c r="C496" s="16">
        <v>4.93999999999998</v>
      </c>
      <c r="D496" s="23">
        <f t="shared" si="16"/>
        <v>590.90320498118524</v>
      </c>
      <c r="E496" s="23">
        <f t="shared" si="17"/>
        <v>34.666854056301396</v>
      </c>
    </row>
    <row r="497" spans="3:5" x14ac:dyDescent="0.25">
      <c r="C497" s="16">
        <v>4.9499999999999797</v>
      </c>
      <c r="D497" s="23">
        <f t="shared" si="16"/>
        <v>591.24901222100357</v>
      </c>
      <c r="E497" s="23">
        <f t="shared" si="17"/>
        <v>34.494736686214537</v>
      </c>
    </row>
    <row r="498" spans="3:5" x14ac:dyDescent="0.25">
      <c r="C498" s="16">
        <v>4.9599999999999804</v>
      </c>
      <c r="D498" s="23">
        <f t="shared" si="16"/>
        <v>591.59310256339074</v>
      </c>
      <c r="E498" s="23">
        <f t="shared" si="17"/>
        <v>34.323473861193598</v>
      </c>
    </row>
    <row r="499" spans="3:5" x14ac:dyDescent="0.25">
      <c r="C499" s="16">
        <v>4.9699999999999802</v>
      </c>
      <c r="D499" s="23">
        <f t="shared" si="16"/>
        <v>591.93548453256619</v>
      </c>
      <c r="E499" s="23">
        <f t="shared" si="17"/>
        <v>34.153061338510113</v>
      </c>
    </row>
    <row r="500" spans="3:5" x14ac:dyDescent="0.25">
      <c r="C500" s="16">
        <v>4.97999999999998</v>
      </c>
      <c r="D500" s="23">
        <f t="shared" si="16"/>
        <v>592.27616661042748</v>
      </c>
      <c r="E500" s="23">
        <f t="shared" si="17"/>
        <v>33.983494896500325</v>
      </c>
    </row>
    <row r="501" spans="3:5" x14ac:dyDescent="0.25">
      <c r="C501" s="16">
        <v>4.9899999999999798</v>
      </c>
      <c r="D501" s="23">
        <f t="shared" si="16"/>
        <v>592.61515723676041</v>
      </c>
      <c r="E501" s="23">
        <f t="shared" si="17"/>
        <v>33.814770334460555</v>
      </c>
    </row>
    <row r="502" spans="3:5" x14ac:dyDescent="0.25">
      <c r="C502" s="16">
        <v>4.9999999999999796</v>
      </c>
      <c r="D502" s="23">
        <f t="shared" si="16"/>
        <v>592.95246480944809</v>
      </c>
      <c r="E502" s="23">
        <f t="shared" si="17"/>
        <v>33.646883472543202</v>
      </c>
    </row>
    <row r="503" spans="3:5" x14ac:dyDescent="0.25">
      <c r="C503" s="16">
        <v>5.0099999999999802</v>
      </c>
      <c r="D503" s="23">
        <f t="shared" si="16"/>
        <v>593.28809768467909</v>
      </c>
      <c r="E503" s="23">
        <f t="shared" si="17"/>
        <v>33.479830151653211</v>
      </c>
    </row>
    <row r="504" spans="3:5" x14ac:dyDescent="0.25">
      <c r="C504" s="16">
        <v>5.01999999999998</v>
      </c>
      <c r="D504" s="23">
        <f t="shared" si="16"/>
        <v>593.62206417715424</v>
      </c>
      <c r="E504" s="23">
        <f t="shared" si="17"/>
        <v>33.313606233344991</v>
      </c>
    </row>
    <row r="505" spans="3:5" x14ac:dyDescent="0.25">
      <c r="C505" s="16">
        <v>5.0299999999999798</v>
      </c>
      <c r="D505" s="23">
        <f t="shared" si="16"/>
        <v>593.95437256029265</v>
      </c>
      <c r="E505" s="23">
        <f t="shared" si="17"/>
        <v>33.148207599719889</v>
      </c>
    </row>
    <row r="506" spans="3:5" x14ac:dyDescent="0.25">
      <c r="C506" s="16">
        <v>5.0399999999999796</v>
      </c>
      <c r="D506" s="23">
        <f t="shared" si="16"/>
        <v>594.28503106643711</v>
      </c>
      <c r="E506" s="23">
        <f t="shared" si="17"/>
        <v>32.983630153324221</v>
      </c>
    </row>
    <row r="507" spans="3:5" x14ac:dyDescent="0.25">
      <c r="C507" s="16">
        <v>5.0499999999999803</v>
      </c>
      <c r="D507" s="23">
        <f t="shared" si="16"/>
        <v>594.61404788705727</v>
      </c>
      <c r="E507" s="23">
        <f t="shared" si="17"/>
        <v>32.819869817047717</v>
      </c>
    </row>
    <row r="508" spans="3:5" x14ac:dyDescent="0.25">
      <c r="C508" s="16">
        <v>5.0599999999999801</v>
      </c>
      <c r="D508" s="23">
        <f t="shared" si="16"/>
        <v>594.94143117295334</v>
      </c>
      <c r="E508" s="23">
        <f t="shared" si="17"/>
        <v>32.656922534022556</v>
      </c>
    </row>
    <row r="509" spans="3:5" x14ac:dyDescent="0.25">
      <c r="C509" s="16">
        <v>5.0699999999999799</v>
      </c>
      <c r="D509" s="23">
        <f t="shared" si="16"/>
        <v>595.26718903445726</v>
      </c>
      <c r="E509" s="23">
        <f t="shared" si="17"/>
        <v>32.494784267522867</v>
      </c>
    </row>
    <row r="510" spans="3:5" x14ac:dyDescent="0.25">
      <c r="C510" s="16">
        <v>5.0799999999999796</v>
      </c>
      <c r="D510" s="23">
        <f t="shared" si="16"/>
        <v>595.59132954163431</v>
      </c>
      <c r="E510" s="23">
        <f t="shared" si="17"/>
        <v>32.33345100086467</v>
      </c>
    </row>
    <row r="511" spans="3:5" x14ac:dyDescent="0.25">
      <c r="C511" s="16">
        <v>5.0899999999999803</v>
      </c>
      <c r="D511" s="23">
        <f t="shared" si="16"/>
        <v>595.91386072448267</v>
      </c>
      <c r="E511" s="23">
        <f t="shared" si="17"/>
        <v>32.172918737306397</v>
      </c>
    </row>
    <row r="512" spans="3:5" x14ac:dyDescent="0.25">
      <c r="C512" s="16">
        <v>5.0999999999999801</v>
      </c>
      <c r="D512" s="23">
        <f t="shared" si="16"/>
        <v>596.23479057313227</v>
      </c>
      <c r="E512" s="23">
        <f t="shared" si="17"/>
        <v>32.013183499949974</v>
      </c>
    </row>
    <row r="513" spans="3:5" x14ac:dyDescent="0.25">
      <c r="C513" s="16">
        <v>5.1099999999999799</v>
      </c>
      <c r="D513" s="23">
        <f t="shared" si="16"/>
        <v>596.55412703804302</v>
      </c>
      <c r="E513" s="23">
        <f t="shared" si="17"/>
        <v>31.854241331642147</v>
      </c>
    </row>
    <row r="514" spans="3:5" x14ac:dyDescent="0.25">
      <c r="C514" s="16">
        <v>5.1199999999999797</v>
      </c>
      <c r="D514" s="23">
        <f t="shared" si="16"/>
        <v>596.8718780302014</v>
      </c>
      <c r="E514" s="23">
        <f t="shared" si="17"/>
        <v>31.696088294876517</v>
      </c>
    </row>
    <row r="515" spans="3:5" x14ac:dyDescent="0.25">
      <c r="C515" s="16">
        <v>5.1299999999999804</v>
      </c>
      <c r="D515" s="23">
        <f t="shared" si="16"/>
        <v>597.18805142131703</v>
      </c>
      <c r="E515" s="23">
        <f t="shared" si="17"/>
        <v>31.538720471696031</v>
      </c>
    </row>
    <row r="516" spans="3:5" x14ac:dyDescent="0.25">
      <c r="C516" s="16">
        <v>5.1399999999999801</v>
      </c>
      <c r="D516" s="23">
        <f t="shared" si="16"/>
        <v>597.50265504401682</v>
      </c>
      <c r="E516" s="23">
        <f t="shared" si="17"/>
        <v>31.382133963595898</v>
      </c>
    </row>
    <row r="517" spans="3:5" x14ac:dyDescent="0.25">
      <c r="C517" s="16">
        <v>5.1499999999999799</v>
      </c>
      <c r="D517" s="23">
        <f t="shared" si="16"/>
        <v>597.81569669203986</v>
      </c>
      <c r="E517" s="23">
        <f t="shared" si="17"/>
        <v>31.226324891426959</v>
      </c>
    </row>
    <row r="518" spans="3:5" x14ac:dyDescent="0.25">
      <c r="C518" s="16">
        <v>5.1599999999999797</v>
      </c>
      <c r="D518" s="23">
        <f t="shared" si="16"/>
        <v>598.12718412043</v>
      </c>
      <c r="E518" s="23">
        <f t="shared" si="17"/>
        <v>31.071289395299686</v>
      </c>
    </row>
    <row r="519" spans="3:5" x14ac:dyDescent="0.25">
      <c r="C519" s="16">
        <v>5.1699999999999697</v>
      </c>
      <c r="D519" s="23">
        <f t="shared" si="16"/>
        <v>598.43712504572784</v>
      </c>
      <c r="E519" s="23">
        <f t="shared" si="17"/>
        <v>30.917023634488604</v>
      </c>
    </row>
    <row r="520" spans="3:5" x14ac:dyDescent="0.25">
      <c r="C520" s="16">
        <v>5.1799999999999704</v>
      </c>
      <c r="D520" s="23">
        <f t="shared" si="16"/>
        <v>598.74552714616289</v>
      </c>
      <c r="E520" s="23">
        <f t="shared" si="17"/>
        <v>30.763523787336627</v>
      </c>
    </row>
    <row r="521" spans="3:5" x14ac:dyDescent="0.25">
      <c r="C521" s="16">
        <v>5.1899999999999702</v>
      </c>
      <c r="D521" s="23">
        <f t="shared" si="16"/>
        <v>599.05239806184238</v>
      </c>
      <c r="E521" s="23">
        <f t="shared" si="17"/>
        <v>30.610786051161266</v>
      </c>
    </row>
    <row r="522" spans="3:5" x14ac:dyDescent="0.25">
      <c r="C522" s="16">
        <v>5.19999999999997</v>
      </c>
      <c r="D522" s="23">
        <f t="shared" si="16"/>
        <v>599.35774539494128</v>
      </c>
      <c r="E522" s="23">
        <f t="shared" si="17"/>
        <v>30.458806642159761</v>
      </c>
    </row>
    <row r="523" spans="3:5" x14ac:dyDescent="0.25">
      <c r="C523" s="16">
        <v>5.2099999999999698</v>
      </c>
      <c r="D523" s="23">
        <f t="shared" si="16"/>
        <v>599.66157670989071</v>
      </c>
      <c r="E523" s="23">
        <f t="shared" si="17"/>
        <v>30.307581795315606</v>
      </c>
    </row>
    <row r="524" spans="3:5" x14ac:dyDescent="0.25">
      <c r="C524" s="16">
        <v>5.2199999999999704</v>
      </c>
      <c r="D524" s="23">
        <f t="shared" si="16"/>
        <v>599.96389953356504</v>
      </c>
      <c r="E524" s="23">
        <f t="shared" si="17"/>
        <v>30.157107764305152</v>
      </c>
    </row>
    <row r="525" spans="3:5" x14ac:dyDescent="0.25">
      <c r="C525" s="16">
        <v>5.2299999999999702</v>
      </c>
      <c r="D525" s="23">
        <f t="shared" si="16"/>
        <v>600.26472135546851</v>
      </c>
      <c r="E525" s="23">
        <f t="shared" si="17"/>
        <v>30.007380821404915</v>
      </c>
    </row>
    <row r="526" spans="3:5" x14ac:dyDescent="0.25">
      <c r="C526" s="16">
        <v>5.23999999999997</v>
      </c>
      <c r="D526" s="23">
        <f t="shared" si="16"/>
        <v>600.56404962792067</v>
      </c>
      <c r="E526" s="23">
        <f t="shared" si="17"/>
        <v>29.858397257399155</v>
      </c>
    </row>
    <row r="527" spans="3:5" x14ac:dyDescent="0.25">
      <c r="C527" s="16">
        <v>5.2499999999999698</v>
      </c>
      <c r="D527" s="23">
        <f t="shared" si="16"/>
        <v>600.86189176624134</v>
      </c>
      <c r="E527" s="23">
        <f t="shared" si="17"/>
        <v>29.710153381487999</v>
      </c>
    </row>
    <row r="528" spans="3:5" x14ac:dyDescent="0.25">
      <c r="C528" s="16">
        <v>5.2599999999999696</v>
      </c>
      <c r="D528" s="23">
        <f t="shared" si="16"/>
        <v>601.15825514893379</v>
      </c>
      <c r="E528" s="23">
        <f t="shared" si="17"/>
        <v>29.562645521196014</v>
      </c>
    </row>
    <row r="529" spans="3:5" x14ac:dyDescent="0.25">
      <c r="C529" s="16">
        <v>5.2699999999999703</v>
      </c>
      <c r="D529" s="23">
        <f t="shared" si="16"/>
        <v>601.45314711786784</v>
      </c>
      <c r="E529" s="23">
        <f t="shared" si="17"/>
        <v>29.415870022281254</v>
      </c>
    </row>
    <row r="530" spans="3:5" x14ac:dyDescent="0.25">
      <c r="C530" s="16">
        <v>5.2799999999999701</v>
      </c>
      <c r="D530" s="23">
        <f t="shared" si="16"/>
        <v>601.74657497846169</v>
      </c>
      <c r="E530" s="23">
        <f t="shared" si="17"/>
        <v>29.269823248644698</v>
      </c>
    </row>
    <row r="531" spans="3:5" x14ac:dyDescent="0.25">
      <c r="C531" s="16">
        <v>5.2899999999999698</v>
      </c>
      <c r="D531" s="23">
        <f t="shared" ref="D531:D594" si="18">IF(C531&lt;=$A$13,$A$5/$A$7*C531+$A$5/$A$7^2*(EXP(-$A$7*C531)-1),$A$19+$A$21*EXP(-$A$9*C531))</f>
        <v>602.03854599986289</v>
      </c>
      <c r="E531" s="23">
        <f t="shared" ref="E531:E594" si="19">IF(C531&lt;=$A$13,$A$5/$A$7-$A$5/$A$7*EXP(-$A$7*C531),-$A$9*$A$21*EXP(-$A$9*C531))</f>
        <v>29.124501582240157</v>
      </c>
    </row>
    <row r="532" spans="3:5" x14ac:dyDescent="0.25">
      <c r="C532" s="16">
        <v>5.2999999999999696</v>
      </c>
      <c r="D532" s="23">
        <f t="shared" si="18"/>
        <v>602.32906741512829</v>
      </c>
      <c r="E532" s="23">
        <f t="shared" si="19"/>
        <v>28.979901422984732</v>
      </c>
    </row>
    <row r="533" spans="3:5" x14ac:dyDescent="0.25">
      <c r="C533" s="16">
        <v>5.3099999999999703</v>
      </c>
      <c r="D533" s="23">
        <f t="shared" si="18"/>
        <v>602.61814642140371</v>
      </c>
      <c r="E533" s="23">
        <f t="shared" si="19"/>
        <v>28.836019188669482</v>
      </c>
    </row>
    <row r="534" spans="3:5" x14ac:dyDescent="0.25">
      <c r="C534" s="16">
        <v>5.3199999999999701</v>
      </c>
      <c r="D534" s="23">
        <f t="shared" si="18"/>
        <v>602.90579018010146</v>
      </c>
      <c r="E534" s="23">
        <f t="shared" si="19"/>
        <v>28.69285131487084</v>
      </c>
    </row>
    <row r="535" spans="3:5" x14ac:dyDescent="0.25">
      <c r="C535" s="16">
        <v>5.3299999999999699</v>
      </c>
      <c r="D535" s="23">
        <f t="shared" si="18"/>
        <v>603.19200581707844</v>
      </c>
      <c r="E535" s="23">
        <f t="shared" si="19"/>
        <v>28.550394254862205</v>
      </c>
    </row>
    <row r="536" spans="3:5" x14ac:dyDescent="0.25">
      <c r="C536" s="16">
        <v>5.3399999999999697</v>
      </c>
      <c r="D536" s="23">
        <f t="shared" si="18"/>
        <v>603.4768004228124</v>
      </c>
      <c r="E536" s="23">
        <f t="shared" si="19"/>
        <v>28.408644479526107</v>
      </c>
    </row>
    <row r="537" spans="3:5" x14ac:dyDescent="0.25">
      <c r="C537" s="16">
        <v>5.3499999999999703</v>
      </c>
      <c r="D537" s="23">
        <f t="shared" si="18"/>
        <v>603.76018105257731</v>
      </c>
      <c r="E537" s="23">
        <f t="shared" si="19"/>
        <v>28.267598477266755</v>
      </c>
    </row>
    <row r="538" spans="3:5" x14ac:dyDescent="0.25">
      <c r="C538" s="16">
        <v>5.3599999999999701</v>
      </c>
      <c r="D538" s="23">
        <f t="shared" si="18"/>
        <v>604.04215472661883</v>
      </c>
      <c r="E538" s="23">
        <f t="shared" si="19"/>
        <v>28.127252753923155</v>
      </c>
    </row>
    <row r="539" spans="3:5" x14ac:dyDescent="0.25">
      <c r="C539" s="16">
        <v>5.3699999999999699</v>
      </c>
      <c r="D539" s="23">
        <f t="shared" si="18"/>
        <v>604.32272843032752</v>
      </c>
      <c r="E539" s="23">
        <f t="shared" si="19"/>
        <v>27.987603832682385</v>
      </c>
    </row>
    <row r="540" spans="3:5" x14ac:dyDescent="0.25">
      <c r="C540" s="16">
        <v>5.3799999999999697</v>
      </c>
      <c r="D540" s="23">
        <f t="shared" si="18"/>
        <v>604.60190911441236</v>
      </c>
      <c r="E540" s="23">
        <f t="shared" si="19"/>
        <v>27.848648253993545</v>
      </c>
    </row>
    <row r="541" spans="3:5" x14ac:dyDescent="0.25">
      <c r="C541" s="16">
        <v>5.3899999999999704</v>
      </c>
      <c r="D541" s="23">
        <f t="shared" si="18"/>
        <v>604.87970369507275</v>
      </c>
      <c r="E541" s="23">
        <f t="shared" si="19"/>
        <v>27.710382575482097</v>
      </c>
    </row>
    <row r="542" spans="3:5" x14ac:dyDescent="0.25">
      <c r="C542" s="16">
        <v>5.3999999999999702</v>
      </c>
      <c r="D542" s="23">
        <f t="shared" si="18"/>
        <v>605.15611905416984</v>
      </c>
      <c r="E542" s="23">
        <f t="shared" si="19"/>
        <v>27.572803371864513</v>
      </c>
    </row>
    <row r="543" spans="3:5" x14ac:dyDescent="0.25">
      <c r="C543" s="16">
        <v>5.4099999999999699</v>
      </c>
      <c r="D543" s="23">
        <f t="shared" si="18"/>
        <v>605.4311620393969</v>
      </c>
      <c r="E543" s="23">
        <f t="shared" si="19"/>
        <v>27.435907234863436</v>
      </c>
    </row>
    <row r="544" spans="3:5" x14ac:dyDescent="0.25">
      <c r="C544" s="16">
        <v>5.4199999999999697</v>
      </c>
      <c r="D544" s="23">
        <f t="shared" si="18"/>
        <v>605.70483946444938</v>
      </c>
      <c r="E544" s="23">
        <f t="shared" si="19"/>
        <v>27.29969077312327</v>
      </c>
    </row>
    <row r="545" spans="3:5" x14ac:dyDescent="0.25">
      <c r="C545" s="16">
        <v>5.4299999999999704</v>
      </c>
      <c r="D545" s="23">
        <f t="shared" si="18"/>
        <v>605.97715810919328</v>
      </c>
      <c r="E545" s="23">
        <f t="shared" si="19"/>
        <v>27.164150612126139</v>
      </c>
    </row>
    <row r="546" spans="3:5" x14ac:dyDescent="0.25">
      <c r="C546" s="16">
        <v>5.4399999999999702</v>
      </c>
      <c r="D546" s="23">
        <f t="shared" si="18"/>
        <v>606.2481247198333</v>
      </c>
      <c r="E546" s="23">
        <f t="shared" si="19"/>
        <v>27.029283394108326</v>
      </c>
    </row>
    <row r="547" spans="3:5" x14ac:dyDescent="0.25">
      <c r="C547" s="16">
        <v>5.44999999999997</v>
      </c>
      <c r="D547" s="23">
        <f t="shared" si="18"/>
        <v>606.51774600907993</v>
      </c>
      <c r="E547" s="23">
        <f t="shared" si="19"/>
        <v>26.895085777977048</v>
      </c>
    </row>
    <row r="548" spans="3:5" x14ac:dyDescent="0.25">
      <c r="C548" s="16">
        <v>5.4599999999999698</v>
      </c>
      <c r="D548" s="23">
        <f t="shared" si="18"/>
        <v>606.78602865631569</v>
      </c>
      <c r="E548" s="23">
        <f t="shared" si="19"/>
        <v>26.761554439227695</v>
      </c>
    </row>
    <row r="549" spans="3:5" x14ac:dyDescent="0.25">
      <c r="C549" s="16">
        <v>5.4699999999999704</v>
      </c>
      <c r="D549" s="23">
        <f t="shared" si="18"/>
        <v>607.05297930776067</v>
      </c>
      <c r="E549" s="23">
        <f t="shared" si="19"/>
        <v>26.628686069861494</v>
      </c>
    </row>
    <row r="550" spans="3:5" x14ac:dyDescent="0.25">
      <c r="C550" s="16">
        <v>5.4799999999999702</v>
      </c>
      <c r="D550" s="23">
        <f t="shared" si="18"/>
        <v>607.31860457663709</v>
      </c>
      <c r="E550" s="23">
        <f t="shared" si="19"/>
        <v>26.496477378303563</v>
      </c>
    </row>
    <row r="551" spans="3:5" x14ac:dyDescent="0.25">
      <c r="C551" s="16">
        <v>5.48999999999997</v>
      </c>
      <c r="D551" s="23">
        <f t="shared" si="18"/>
        <v>607.58291104333341</v>
      </c>
      <c r="E551" s="23">
        <f t="shared" si="19"/>
        <v>26.364925089321311</v>
      </c>
    </row>
    <row r="552" spans="3:5" x14ac:dyDescent="0.25">
      <c r="C552" s="16">
        <v>5.4999999999999698</v>
      </c>
      <c r="D552" s="23">
        <f t="shared" si="18"/>
        <v>607.84590525556712</v>
      </c>
      <c r="E552" s="23">
        <f t="shared" si="19"/>
        <v>26.234025943943383</v>
      </c>
    </row>
    <row r="553" spans="3:5" x14ac:dyDescent="0.25">
      <c r="C553" s="16">
        <v>5.5099999999999696</v>
      </c>
      <c r="D553" s="23">
        <f t="shared" si="18"/>
        <v>608.10759372854659</v>
      </c>
      <c r="E553" s="23">
        <f t="shared" si="19"/>
        <v>26.103776699378852</v>
      </c>
    </row>
    <row r="554" spans="3:5" x14ac:dyDescent="0.25">
      <c r="C554" s="16">
        <v>5.5199999999999703</v>
      </c>
      <c r="D554" s="23">
        <f t="shared" si="18"/>
        <v>608.36798294513324</v>
      </c>
      <c r="E554" s="23">
        <f t="shared" si="19"/>
        <v>25.974174128936895</v>
      </c>
    </row>
    <row r="555" spans="3:5" x14ac:dyDescent="0.25">
      <c r="C555" s="16">
        <v>5.5299999999999701</v>
      </c>
      <c r="D555" s="23">
        <f t="shared" si="18"/>
        <v>608.62707935600167</v>
      </c>
      <c r="E555" s="23">
        <f t="shared" si="19"/>
        <v>25.845215021946967</v>
      </c>
    </row>
    <row r="556" spans="3:5" x14ac:dyDescent="0.25">
      <c r="C556" s="16">
        <v>5.5399999999999698</v>
      </c>
      <c r="D556" s="23">
        <f t="shared" si="18"/>
        <v>608.88488937979946</v>
      </c>
      <c r="E556" s="23">
        <f t="shared" si="19"/>
        <v>25.716896183679076</v>
      </c>
    </row>
    <row r="557" spans="3:5" x14ac:dyDescent="0.25">
      <c r="C557" s="16">
        <v>5.5499999999999696</v>
      </c>
      <c r="D557" s="23">
        <f t="shared" si="18"/>
        <v>609.14141940330637</v>
      </c>
      <c r="E557" s="23">
        <f t="shared" si="19"/>
        <v>25.589214435264768</v>
      </c>
    </row>
    <row r="558" spans="3:5" x14ac:dyDescent="0.25">
      <c r="C558" s="16">
        <v>5.5599999999999703</v>
      </c>
      <c r="D558" s="23">
        <f t="shared" si="18"/>
        <v>609.39667578159231</v>
      </c>
      <c r="E558" s="23">
        <f t="shared" si="19"/>
        <v>25.462166613618361</v>
      </c>
    </row>
    <row r="559" spans="3:5" x14ac:dyDescent="0.25">
      <c r="C559" s="16">
        <v>5.5699999999999701</v>
      </c>
      <c r="D559" s="23">
        <f t="shared" si="18"/>
        <v>609.65066483817498</v>
      </c>
      <c r="E559" s="23">
        <f t="shared" si="19"/>
        <v>25.335749571358569</v>
      </c>
    </row>
    <row r="560" spans="3:5" x14ac:dyDescent="0.25">
      <c r="C560" s="16">
        <v>5.5799999999999699</v>
      </c>
      <c r="D560" s="23">
        <f t="shared" si="18"/>
        <v>609.90339286517656</v>
      </c>
      <c r="E560" s="23">
        <f t="shared" si="19"/>
        <v>25.20996017673049</v>
      </c>
    </row>
    <row r="561" spans="3:5" x14ac:dyDescent="0.25">
      <c r="C561" s="16">
        <v>5.5899999999999697</v>
      </c>
      <c r="D561" s="23">
        <f t="shared" si="18"/>
        <v>610.15486612347922</v>
      </c>
      <c r="E561" s="23">
        <f t="shared" si="19"/>
        <v>25.084795313528122</v>
      </c>
    </row>
    <row r="562" spans="3:5" x14ac:dyDescent="0.25">
      <c r="C562" s="16">
        <v>5.5999999999999703</v>
      </c>
      <c r="D562" s="23">
        <f t="shared" si="18"/>
        <v>610.40509084288101</v>
      </c>
      <c r="E562" s="23">
        <f t="shared" si="19"/>
        <v>24.960251881017051</v>
      </c>
    </row>
    <row r="563" spans="3:5" x14ac:dyDescent="0.25">
      <c r="C563" s="16">
        <v>5.6099999999999701</v>
      </c>
      <c r="D563" s="23">
        <f t="shared" si="18"/>
        <v>610.65407322224905</v>
      </c>
      <c r="E563" s="23">
        <f t="shared" si="19"/>
        <v>24.836326793857722</v>
      </c>
    </row>
    <row r="564" spans="3:5" x14ac:dyDescent="0.25">
      <c r="C564" s="16">
        <v>5.6199999999999699</v>
      </c>
      <c r="D564" s="23">
        <f t="shared" si="18"/>
        <v>610.90181942967422</v>
      </c>
      <c r="E564" s="23">
        <f t="shared" si="19"/>
        <v>24.713016982028989</v>
      </c>
    </row>
    <row r="565" spans="3:5" x14ac:dyDescent="0.25">
      <c r="C565" s="16">
        <v>5.6299999999999697</v>
      </c>
      <c r="D565" s="23">
        <f t="shared" si="18"/>
        <v>611.14833560262309</v>
      </c>
      <c r="E565" s="23">
        <f t="shared" si="19"/>
        <v>24.590319390752004</v>
      </c>
    </row>
    <row r="566" spans="3:5" x14ac:dyDescent="0.25">
      <c r="C566" s="16">
        <v>5.6399999999999597</v>
      </c>
      <c r="D566" s="23">
        <f t="shared" si="18"/>
        <v>611.39362784809043</v>
      </c>
      <c r="E566" s="23">
        <f t="shared" si="19"/>
        <v>24.46823098041472</v>
      </c>
    </row>
    <row r="567" spans="3:5" x14ac:dyDescent="0.25">
      <c r="C567" s="16">
        <v>5.6499999999999604</v>
      </c>
      <c r="D567" s="23">
        <f t="shared" si="18"/>
        <v>611.63770224275095</v>
      </c>
      <c r="E567" s="23">
        <f t="shared" si="19"/>
        <v>24.346748726496102</v>
      </c>
    </row>
    <row r="568" spans="3:5" x14ac:dyDescent="0.25">
      <c r="C568" s="16">
        <v>5.6599999999999602</v>
      </c>
      <c r="D568" s="23">
        <f t="shared" si="18"/>
        <v>611.88056483310845</v>
      </c>
      <c r="E568" s="23">
        <f t="shared" si="19"/>
        <v>24.225869619491913</v>
      </c>
    </row>
    <row r="569" spans="3:5" x14ac:dyDescent="0.25">
      <c r="C569" s="16">
        <v>5.66999999999996</v>
      </c>
      <c r="D569" s="23">
        <f t="shared" si="18"/>
        <v>612.12222163564695</v>
      </c>
      <c r="E569" s="23">
        <f t="shared" si="19"/>
        <v>24.105590664839646</v>
      </c>
    </row>
    <row r="570" spans="3:5" x14ac:dyDescent="0.25">
      <c r="C570" s="16">
        <v>5.6799999999999597</v>
      </c>
      <c r="D570" s="23">
        <f t="shared" si="18"/>
        <v>612.36267863697913</v>
      </c>
      <c r="E570" s="23">
        <f t="shared" si="19"/>
        <v>23.985908882844534</v>
      </c>
    </row>
    <row r="571" spans="3:5" x14ac:dyDescent="0.25">
      <c r="C571" s="16">
        <v>5.6899999999999604</v>
      </c>
      <c r="D571" s="23">
        <f t="shared" si="18"/>
        <v>612.6019417939948</v>
      </c>
      <c r="E571" s="23">
        <f t="shared" si="19"/>
        <v>23.866821308605623</v>
      </c>
    </row>
    <row r="572" spans="3:5" x14ac:dyDescent="0.25">
      <c r="C572" s="16">
        <v>5.6999999999999602</v>
      </c>
      <c r="D572" s="23">
        <f t="shared" si="18"/>
        <v>612.84001703400827</v>
      </c>
      <c r="E572" s="23">
        <f t="shared" si="19"/>
        <v>23.748324991942486</v>
      </c>
    </row>
    <row r="573" spans="3:5" x14ac:dyDescent="0.25">
      <c r="C573" s="16">
        <v>5.70999999999996</v>
      </c>
      <c r="D573" s="23">
        <f t="shared" si="18"/>
        <v>613.07691025490544</v>
      </c>
      <c r="E573" s="23">
        <f t="shared" si="19"/>
        <v>23.630416997321948</v>
      </c>
    </row>
    <row r="574" spans="3:5" x14ac:dyDescent="0.25">
      <c r="C574" s="16">
        <v>5.7199999999999598</v>
      </c>
      <c r="D574" s="23">
        <f t="shared" si="18"/>
        <v>613.31262732529001</v>
      </c>
      <c r="E574" s="23">
        <f t="shared" si="19"/>
        <v>23.513094403785484</v>
      </c>
    </row>
    <row r="575" spans="3:5" x14ac:dyDescent="0.25">
      <c r="C575" s="16">
        <v>5.7299999999999596</v>
      </c>
      <c r="D575" s="23">
        <f t="shared" si="18"/>
        <v>613.5471740846283</v>
      </c>
      <c r="E575" s="23">
        <f t="shared" si="19"/>
        <v>23.396354304876851</v>
      </c>
    </row>
    <row r="576" spans="3:5" x14ac:dyDescent="0.25">
      <c r="C576" s="16">
        <v>5.7399999999999602</v>
      </c>
      <c r="D576" s="23">
        <f t="shared" si="18"/>
        <v>613.78055634339455</v>
      </c>
      <c r="E576" s="23">
        <f t="shared" si="19"/>
        <v>23.280193808570026</v>
      </c>
    </row>
    <row r="577" spans="3:5" x14ac:dyDescent="0.25">
      <c r="C577" s="16">
        <v>5.74999999999996</v>
      </c>
      <c r="D577" s="23">
        <f t="shared" si="18"/>
        <v>614.01277988321453</v>
      </c>
      <c r="E577" s="23">
        <f t="shared" si="19"/>
        <v>23.164610037197626</v>
      </c>
    </row>
    <row r="578" spans="3:5" x14ac:dyDescent="0.25">
      <c r="C578" s="16">
        <v>5.7599999999999598</v>
      </c>
      <c r="D578" s="23">
        <f t="shared" si="18"/>
        <v>614.24385045700876</v>
      </c>
      <c r="E578" s="23">
        <f t="shared" si="19"/>
        <v>23.049600127379588</v>
      </c>
    </row>
    <row r="579" spans="3:5" x14ac:dyDescent="0.25">
      <c r="C579" s="16">
        <v>5.7699999999999596</v>
      </c>
      <c r="D579" s="23">
        <f t="shared" si="18"/>
        <v>614.47377378913518</v>
      </c>
      <c r="E579" s="23">
        <f t="shared" si="19"/>
        <v>22.935161229952225</v>
      </c>
    </row>
    <row r="580" spans="3:5" x14ac:dyDescent="0.25">
      <c r="C580" s="16">
        <v>5.7799999999999603</v>
      </c>
      <c r="D580" s="23">
        <f t="shared" si="18"/>
        <v>614.70255557553094</v>
      </c>
      <c r="E580" s="23">
        <f t="shared" si="19"/>
        <v>22.821290509897636</v>
      </c>
    </row>
    <row r="581" spans="3:5" x14ac:dyDescent="0.25">
      <c r="C581" s="16">
        <v>5.7899999999999601</v>
      </c>
      <c r="D581" s="23">
        <f t="shared" si="18"/>
        <v>614.93020148385312</v>
      </c>
      <c r="E581" s="23">
        <f t="shared" si="19"/>
        <v>22.707985146273561</v>
      </c>
    </row>
    <row r="582" spans="3:5" x14ac:dyDescent="0.25">
      <c r="C582" s="16">
        <v>5.7999999999999599</v>
      </c>
      <c r="D582" s="23">
        <f t="shared" si="18"/>
        <v>615.15671715361975</v>
      </c>
      <c r="E582" s="23">
        <f t="shared" si="19"/>
        <v>22.595242332143368</v>
      </c>
    </row>
    <row r="583" spans="3:5" x14ac:dyDescent="0.25">
      <c r="C583" s="16">
        <v>5.8099999999999596</v>
      </c>
      <c r="D583" s="23">
        <f t="shared" si="18"/>
        <v>615.38210819634935</v>
      </c>
      <c r="E583" s="23">
        <f t="shared" si="19"/>
        <v>22.483059274506576</v>
      </c>
    </row>
    <row r="584" spans="3:5" x14ac:dyDescent="0.25">
      <c r="C584" s="16">
        <v>5.8199999999999603</v>
      </c>
      <c r="D584" s="23">
        <f t="shared" si="18"/>
        <v>615.60638019569956</v>
      </c>
      <c r="E584" s="23">
        <f t="shared" si="19"/>
        <v>22.371433194229699</v>
      </c>
    </row>
    <row r="585" spans="3:5" x14ac:dyDescent="0.25">
      <c r="C585" s="16">
        <v>5.8299999999999601</v>
      </c>
      <c r="D585" s="23">
        <f t="shared" si="18"/>
        <v>615.82953870760582</v>
      </c>
      <c r="E585" s="23">
        <f t="shared" si="19"/>
        <v>22.260361325977353</v>
      </c>
    </row>
    <row r="586" spans="3:5" x14ac:dyDescent="0.25">
      <c r="C586" s="16">
        <v>5.8399999999999599</v>
      </c>
      <c r="D586" s="23">
        <f t="shared" si="18"/>
        <v>616.05158926041895</v>
      </c>
      <c r="E586" s="23">
        <f t="shared" si="19"/>
        <v>22.149840918143735</v>
      </c>
    </row>
    <row r="587" spans="3:5" x14ac:dyDescent="0.25">
      <c r="C587" s="16">
        <v>5.8499999999999597</v>
      </c>
      <c r="D587" s="23">
        <f t="shared" si="18"/>
        <v>616.27253735504212</v>
      </c>
      <c r="E587" s="23">
        <f t="shared" si="19"/>
        <v>22.039869232784522</v>
      </c>
    </row>
    <row r="588" spans="3:5" x14ac:dyDescent="0.25">
      <c r="C588" s="16">
        <v>5.8599999999999604</v>
      </c>
      <c r="D588" s="23">
        <f t="shared" si="18"/>
        <v>616.49238846506694</v>
      </c>
      <c r="E588" s="23">
        <f t="shared" si="19"/>
        <v>21.930443545548965</v>
      </c>
    </row>
    <row r="589" spans="3:5" x14ac:dyDescent="0.25">
      <c r="C589" s="16">
        <v>5.8699999999999601</v>
      </c>
      <c r="D589" s="23">
        <f t="shared" si="18"/>
        <v>616.71114803690932</v>
      </c>
      <c r="E589" s="23">
        <f t="shared" si="19"/>
        <v>21.821561145612456</v>
      </c>
    </row>
    <row r="590" spans="3:5" x14ac:dyDescent="0.25">
      <c r="C590" s="16">
        <v>5.8799999999999599</v>
      </c>
      <c r="D590" s="23">
        <f t="shared" si="18"/>
        <v>616.92882148994408</v>
      </c>
      <c r="E590" s="23">
        <f t="shared" si="19"/>
        <v>21.71321933560937</v>
      </c>
    </row>
    <row r="591" spans="3:5" x14ac:dyDescent="0.25">
      <c r="C591" s="16">
        <v>5.8899999999999597</v>
      </c>
      <c r="D591" s="23">
        <f t="shared" si="18"/>
        <v>617.14541421663989</v>
      </c>
      <c r="E591" s="23">
        <f t="shared" si="19"/>
        <v>21.605415431566193</v>
      </c>
    </row>
    <row r="592" spans="3:5" x14ac:dyDescent="0.25">
      <c r="C592" s="16">
        <v>5.8999999999999604</v>
      </c>
      <c r="D592" s="23">
        <f t="shared" si="18"/>
        <v>617.36093158269171</v>
      </c>
      <c r="E592" s="23">
        <f t="shared" si="19"/>
        <v>21.498146762835056</v>
      </c>
    </row>
    <row r="593" spans="3:5" x14ac:dyDescent="0.25">
      <c r="C593" s="16">
        <v>5.9099999999999602</v>
      </c>
      <c r="D593" s="23">
        <f t="shared" si="18"/>
        <v>617.57537892715482</v>
      </c>
      <c r="E593" s="23">
        <f t="shared" si="19"/>
        <v>21.391410672027646</v>
      </c>
    </row>
    <row r="594" spans="3:5" x14ac:dyDescent="0.25">
      <c r="C594" s="16">
        <v>5.91999999999996</v>
      </c>
      <c r="D594" s="23">
        <f t="shared" si="18"/>
        <v>617.7887615625765</v>
      </c>
      <c r="E594" s="23">
        <f t="shared" si="19"/>
        <v>21.285204514949243</v>
      </c>
    </row>
    <row r="595" spans="3:5" x14ac:dyDescent="0.25">
      <c r="C595" s="16">
        <v>5.9299999999999597</v>
      </c>
      <c r="D595" s="23">
        <f t="shared" ref="D595:D658" si="20">IF(C595&lt;=$A$13,$A$5/$A$7*C595+$A$5/$A$7^2*(EXP(-$A$7*C595)-1),$A$19+$A$21*EXP(-$A$9*C595))</f>
        <v>618.00108477512788</v>
      </c>
      <c r="E595" s="23">
        <f t="shared" ref="E595:E658" si="21">IF(C595&lt;=$A$13,$A$5/$A$7-$A$5/$A$7*EXP(-$A$7*C595),-$A$9*$A$21*EXP(-$A$9*C595))</f>
        <v>21.179525660533308</v>
      </c>
    </row>
    <row r="596" spans="3:5" x14ac:dyDescent="0.25">
      <c r="C596" s="16">
        <v>5.9399999999999604</v>
      </c>
      <c r="D596" s="23">
        <f t="shared" si="20"/>
        <v>618.21235382473469</v>
      </c>
      <c r="E596" s="23">
        <f t="shared" si="21"/>
        <v>21.074371490776276</v>
      </c>
    </row>
    <row r="597" spans="3:5" x14ac:dyDescent="0.25">
      <c r="C597" s="16">
        <v>5.9499999999999602</v>
      </c>
      <c r="D597" s="23">
        <f t="shared" si="20"/>
        <v>618.42257394520755</v>
      </c>
      <c r="E597" s="23">
        <f t="shared" si="21"/>
        <v>20.969739400672712</v>
      </c>
    </row>
    <row r="598" spans="3:5" x14ac:dyDescent="0.25">
      <c r="C598" s="16">
        <v>5.95999999999996</v>
      </c>
      <c r="D598" s="23">
        <f t="shared" si="20"/>
        <v>618.63175034437199</v>
      </c>
      <c r="E598" s="23">
        <f t="shared" si="21"/>
        <v>20.865626798150736</v>
      </c>
    </row>
    <row r="599" spans="3:5" x14ac:dyDescent="0.25">
      <c r="C599" s="16">
        <v>5.9699999999999598</v>
      </c>
      <c r="D599" s="23">
        <f t="shared" si="20"/>
        <v>618.839888204197</v>
      </c>
      <c r="E599" s="23">
        <f t="shared" si="21"/>
        <v>20.762031104007875</v>
      </c>
    </row>
    <row r="600" spans="3:5" x14ac:dyDescent="0.25">
      <c r="C600" s="16">
        <v>5.9799999999999596</v>
      </c>
      <c r="D600" s="23">
        <f t="shared" si="20"/>
        <v>619.04699268092395</v>
      </c>
      <c r="E600" s="23">
        <f t="shared" si="21"/>
        <v>20.6589497518471</v>
      </c>
    </row>
    <row r="601" spans="3:5" x14ac:dyDescent="0.25">
      <c r="C601" s="16">
        <v>5.9899999999999602</v>
      </c>
      <c r="D601" s="23">
        <f t="shared" si="20"/>
        <v>619.25306890519369</v>
      </c>
      <c r="E601" s="23">
        <f t="shared" si="21"/>
        <v>20.556380188013296</v>
      </c>
    </row>
    <row r="602" spans="3:5" x14ac:dyDescent="0.25">
      <c r="C602" s="16">
        <v>5.99999999999996</v>
      </c>
      <c r="D602" s="23">
        <f t="shared" si="20"/>
        <v>619.45812198217402</v>
      </c>
      <c r="E602" s="23">
        <f t="shared" si="21"/>
        <v>20.454319871529993</v>
      </c>
    </row>
    <row r="603" spans="3:5" x14ac:dyDescent="0.25">
      <c r="C603" s="16">
        <v>6.0099999999999598</v>
      </c>
      <c r="D603" s="23">
        <f t="shared" si="20"/>
        <v>619.66215699168617</v>
      </c>
      <c r="E603" s="23">
        <f t="shared" si="21"/>
        <v>20.352766274036377</v>
      </c>
    </row>
    <row r="604" spans="3:5" x14ac:dyDescent="0.25">
      <c r="C604" s="16">
        <v>6.0199999999999596</v>
      </c>
      <c r="D604" s="23">
        <f t="shared" si="20"/>
        <v>619.86517898833063</v>
      </c>
      <c r="E604" s="23">
        <f t="shared" si="21"/>
        <v>20.251716879724722</v>
      </c>
    </row>
    <row r="605" spans="3:5" x14ac:dyDescent="0.25">
      <c r="C605" s="16">
        <v>6.0299999999999603</v>
      </c>
      <c r="D605" s="23">
        <f t="shared" si="20"/>
        <v>620.06719300161217</v>
      </c>
      <c r="E605" s="23">
        <f t="shared" si="21"/>
        <v>20.151169185277993</v>
      </c>
    </row>
    <row r="606" spans="3:5" x14ac:dyDescent="0.25">
      <c r="C606" s="16">
        <v>6.0399999999999601</v>
      </c>
      <c r="D606" s="23">
        <f t="shared" si="20"/>
        <v>620.26820403606473</v>
      </c>
      <c r="E606" s="23">
        <f t="shared" si="21"/>
        <v>20.051120699807896</v>
      </c>
    </row>
    <row r="607" spans="3:5" x14ac:dyDescent="0.25">
      <c r="C607" s="16">
        <v>6.0499999999999599</v>
      </c>
      <c r="D607" s="23">
        <f t="shared" si="20"/>
        <v>620.46821707137508</v>
      </c>
      <c r="E607" s="23">
        <f t="shared" si="21"/>
        <v>19.951568944793138</v>
      </c>
    </row>
    <row r="608" spans="3:5" x14ac:dyDescent="0.25">
      <c r="C608" s="16">
        <v>6.0599999999999596</v>
      </c>
      <c r="D608" s="23">
        <f t="shared" si="20"/>
        <v>620.66723706250662</v>
      </c>
      <c r="E608" s="23">
        <f t="shared" si="21"/>
        <v>19.852511454018018</v>
      </c>
    </row>
    <row r="609" spans="3:5" x14ac:dyDescent="0.25">
      <c r="C609" s="16">
        <v>6.0699999999999603</v>
      </c>
      <c r="D609" s="23">
        <f t="shared" si="20"/>
        <v>620.8652689398217</v>
      </c>
      <c r="E609" s="23">
        <f t="shared" si="21"/>
        <v>19.753945773511326</v>
      </c>
    </row>
    <row r="610" spans="3:5" x14ac:dyDescent="0.25">
      <c r="C610" s="16">
        <v>6.0799999999999601</v>
      </c>
      <c r="D610" s="23">
        <f t="shared" si="20"/>
        <v>621.06231760920377</v>
      </c>
      <c r="E610" s="23">
        <f t="shared" si="21"/>
        <v>19.655869461485622</v>
      </c>
    </row>
    <row r="611" spans="3:5" x14ac:dyDescent="0.25">
      <c r="C611" s="16">
        <v>6.0899999999999599</v>
      </c>
      <c r="D611" s="23">
        <f t="shared" si="20"/>
        <v>621.25838795217942</v>
      </c>
      <c r="E611" s="23">
        <f t="shared" si="21"/>
        <v>19.558280088276643</v>
      </c>
    </row>
    <row r="612" spans="3:5" x14ac:dyDescent="0.25">
      <c r="C612" s="16">
        <v>6.0999999999999597</v>
      </c>
      <c r="D612" s="23">
        <f t="shared" si="20"/>
        <v>621.45348482603868</v>
      </c>
      <c r="E612" s="23">
        <f t="shared" si="21"/>
        <v>19.461175236283161</v>
      </c>
    </row>
    <row r="613" spans="3:5" x14ac:dyDescent="0.25">
      <c r="C613" s="16">
        <v>6.1099999999999497</v>
      </c>
      <c r="D613" s="23">
        <f t="shared" si="20"/>
        <v>621.64761306395565</v>
      </c>
      <c r="E613" s="23">
        <f t="shared" si="21"/>
        <v>19.364552499907216</v>
      </c>
    </row>
    <row r="614" spans="3:5" x14ac:dyDescent="0.25">
      <c r="C614" s="16">
        <v>6.1199999999999504</v>
      </c>
      <c r="D614" s="23">
        <f t="shared" si="20"/>
        <v>621.84077747510855</v>
      </c>
      <c r="E614" s="23">
        <f t="shared" si="21"/>
        <v>19.268409485494072</v>
      </c>
    </row>
    <row r="615" spans="3:5" x14ac:dyDescent="0.25">
      <c r="C615" s="16">
        <v>6.1299999999999502</v>
      </c>
      <c r="D615" s="23">
        <f t="shared" si="20"/>
        <v>622.0329828447982</v>
      </c>
      <c r="E615" s="23">
        <f t="shared" si="21"/>
        <v>19.172743811273552</v>
      </c>
    </row>
    <row r="616" spans="3:5" x14ac:dyDescent="0.25">
      <c r="C616" s="16">
        <v>6.1399999999999499</v>
      </c>
      <c r="D616" s="23">
        <f t="shared" si="20"/>
        <v>622.22423393456688</v>
      </c>
      <c r="E616" s="23">
        <f t="shared" si="21"/>
        <v>19.077553107300638</v>
      </c>
    </row>
    <row r="617" spans="3:5" x14ac:dyDescent="0.25">
      <c r="C617" s="16">
        <v>6.1499999999999497</v>
      </c>
      <c r="D617" s="23">
        <f t="shared" si="20"/>
        <v>622.41453548231641</v>
      </c>
      <c r="E617" s="23">
        <f t="shared" si="21"/>
        <v>18.982835015396816</v>
      </c>
    </row>
    <row r="618" spans="3:5" x14ac:dyDescent="0.25">
      <c r="C618" s="16">
        <v>6.1599999999999504</v>
      </c>
      <c r="D618" s="23">
        <f t="shared" si="20"/>
        <v>622.60389220242553</v>
      </c>
      <c r="E618" s="23">
        <f t="shared" si="21"/>
        <v>18.888587189091687</v>
      </c>
    </row>
    <row r="619" spans="3:5" x14ac:dyDescent="0.25">
      <c r="C619" s="16">
        <v>6.1699999999999502</v>
      </c>
      <c r="D619" s="23">
        <f t="shared" si="20"/>
        <v>622.79230878586623</v>
      </c>
      <c r="E619" s="23">
        <f t="shared" si="21"/>
        <v>18.794807293564883</v>
      </c>
    </row>
    <row r="620" spans="3:5" x14ac:dyDescent="0.25">
      <c r="C620" s="16">
        <v>6.17999999999995</v>
      </c>
      <c r="D620" s="23">
        <f t="shared" si="20"/>
        <v>622.97978990032072</v>
      </c>
      <c r="E620" s="23">
        <f t="shared" si="21"/>
        <v>18.701493005588127</v>
      </c>
    </row>
    <row r="621" spans="3:5" x14ac:dyDescent="0.25">
      <c r="C621" s="16">
        <v>6.1899999999999498</v>
      </c>
      <c r="D621" s="23">
        <f t="shared" si="20"/>
        <v>623.1663401902963</v>
      </c>
      <c r="E621" s="23">
        <f t="shared" si="21"/>
        <v>18.608642013467747</v>
      </c>
    </row>
    <row r="622" spans="3:5" x14ac:dyDescent="0.25">
      <c r="C622" s="16">
        <v>6.1999999999999504</v>
      </c>
      <c r="D622" s="23">
        <f t="shared" si="20"/>
        <v>623.351964277241</v>
      </c>
      <c r="E622" s="23">
        <f t="shared" si="21"/>
        <v>18.516252016987405</v>
      </c>
    </row>
    <row r="623" spans="3:5" x14ac:dyDescent="0.25">
      <c r="C623" s="16">
        <v>6.2099999999999502</v>
      </c>
      <c r="D623" s="23">
        <f t="shared" si="20"/>
        <v>623.53666675965758</v>
      </c>
      <c r="E623" s="23">
        <f t="shared" si="21"/>
        <v>18.424320727351095</v>
      </c>
    </row>
    <row r="624" spans="3:5" x14ac:dyDescent="0.25">
      <c r="C624" s="16">
        <v>6.21999999999995</v>
      </c>
      <c r="D624" s="23">
        <f t="shared" si="20"/>
        <v>623.7204522132181</v>
      </c>
      <c r="E624" s="23">
        <f t="shared" si="21"/>
        <v>18.332845867126434</v>
      </c>
    </row>
    <row r="625" spans="3:5" x14ac:dyDescent="0.25">
      <c r="C625" s="16">
        <v>6.2299999999999498</v>
      </c>
      <c r="D625" s="23">
        <f t="shared" si="20"/>
        <v>623.90332519087644</v>
      </c>
      <c r="E625" s="23">
        <f t="shared" si="21"/>
        <v>18.241825170188285</v>
      </c>
    </row>
    <row r="626" spans="3:5" x14ac:dyDescent="0.25">
      <c r="C626" s="16">
        <v>6.2399999999999496</v>
      </c>
      <c r="D626" s="23">
        <f t="shared" si="20"/>
        <v>624.08529022298194</v>
      </c>
      <c r="E626" s="23">
        <f t="shared" si="21"/>
        <v>18.151256381662556</v>
      </c>
    </row>
    <row r="627" spans="3:5" x14ac:dyDescent="0.25">
      <c r="C627" s="16">
        <v>6.2499999999999503</v>
      </c>
      <c r="D627" s="23">
        <f t="shared" si="20"/>
        <v>624.26635181739096</v>
      </c>
      <c r="E627" s="23">
        <f t="shared" si="21"/>
        <v>18.061137257870399</v>
      </c>
    </row>
    <row r="628" spans="3:5" x14ac:dyDescent="0.25">
      <c r="C628" s="16">
        <v>6.25999999999995</v>
      </c>
      <c r="D628" s="23">
        <f t="shared" si="20"/>
        <v>624.44651445957879</v>
      </c>
      <c r="E628" s="23">
        <f t="shared" si="21"/>
        <v>17.971465566272602</v>
      </c>
    </row>
    <row r="629" spans="3:5" x14ac:dyDescent="0.25">
      <c r="C629" s="16">
        <v>6.2699999999999498</v>
      </c>
      <c r="D629" s="23">
        <f t="shared" si="20"/>
        <v>624.62578261275098</v>
      </c>
      <c r="E629" s="23">
        <f t="shared" si="21"/>
        <v>17.882239085414252</v>
      </c>
    </row>
    <row r="630" spans="3:5" x14ac:dyDescent="0.25">
      <c r="C630" s="16">
        <v>6.2799999999999496</v>
      </c>
      <c r="D630" s="23">
        <f t="shared" si="20"/>
        <v>624.80416071795355</v>
      </c>
      <c r="E630" s="23">
        <f t="shared" si="21"/>
        <v>17.793455604869767</v>
      </c>
    </row>
    <row r="631" spans="3:5" x14ac:dyDescent="0.25">
      <c r="C631" s="16">
        <v>6.2899999999999503</v>
      </c>
      <c r="D631" s="23">
        <f t="shared" si="20"/>
        <v>624.98165319418331</v>
      </c>
      <c r="E631" s="23">
        <f t="shared" si="21"/>
        <v>17.705112925188075</v>
      </c>
    </row>
    <row r="632" spans="3:5" x14ac:dyDescent="0.25">
      <c r="C632" s="16">
        <v>6.2999999999999501</v>
      </c>
      <c r="D632" s="23">
        <f t="shared" si="20"/>
        <v>625.15826443849721</v>
      </c>
      <c r="E632" s="23">
        <f t="shared" si="21"/>
        <v>17.617208857838165</v>
      </c>
    </row>
    <row r="633" spans="3:5" x14ac:dyDescent="0.25">
      <c r="C633" s="16">
        <v>6.3099999999999499</v>
      </c>
      <c r="D633" s="23">
        <f t="shared" si="20"/>
        <v>625.33399882612116</v>
      </c>
      <c r="E633" s="23">
        <f t="shared" si="21"/>
        <v>17.529741225154865</v>
      </c>
    </row>
    <row r="634" spans="3:5" x14ac:dyDescent="0.25">
      <c r="C634" s="16">
        <v>6.3199999999999497</v>
      </c>
      <c r="D634" s="23">
        <f t="shared" si="20"/>
        <v>625.50886071055845</v>
      </c>
      <c r="E634" s="23">
        <f t="shared" si="21"/>
        <v>17.44270786028487</v>
      </c>
    </row>
    <row r="635" spans="3:5" x14ac:dyDescent="0.25">
      <c r="C635" s="16">
        <v>6.3299999999999503</v>
      </c>
      <c r="D635" s="23">
        <f t="shared" si="20"/>
        <v>625.68285442369802</v>
      </c>
      <c r="E635" s="23">
        <f t="shared" si="21"/>
        <v>17.356106607133071</v>
      </c>
    </row>
    <row r="636" spans="3:5" x14ac:dyDescent="0.25">
      <c r="C636" s="16">
        <v>6.3399999999999501</v>
      </c>
      <c r="D636" s="23">
        <f t="shared" si="20"/>
        <v>625.85598427592106</v>
      </c>
      <c r="E636" s="23">
        <f t="shared" si="21"/>
        <v>17.269935320309191</v>
      </c>
    </row>
    <row r="637" spans="3:5" x14ac:dyDescent="0.25">
      <c r="C637" s="16">
        <v>6.3499999999999499</v>
      </c>
      <c r="D637" s="23">
        <f t="shared" si="20"/>
        <v>626.02825455620837</v>
      </c>
      <c r="E637" s="23">
        <f t="shared" si="21"/>
        <v>17.184191865074563</v>
      </c>
    </row>
    <row r="638" spans="3:5" x14ac:dyDescent="0.25">
      <c r="C638" s="16">
        <v>6.3599999999999497</v>
      </c>
      <c r="D638" s="23">
        <f t="shared" si="20"/>
        <v>626.19966953224628</v>
      </c>
      <c r="E638" s="23">
        <f t="shared" si="21"/>
        <v>17.098874117289274</v>
      </c>
    </row>
    <row r="639" spans="3:5" x14ac:dyDescent="0.25">
      <c r="C639" s="16">
        <v>6.3699999999999504</v>
      </c>
      <c r="D639" s="23">
        <f t="shared" si="20"/>
        <v>626.37023345053251</v>
      </c>
      <c r="E639" s="23">
        <f t="shared" si="21"/>
        <v>17.013979963359564</v>
      </c>
    </row>
    <row r="640" spans="3:5" x14ac:dyDescent="0.25">
      <c r="C640" s="16">
        <v>6.3799999999999502</v>
      </c>
      <c r="D640" s="23">
        <f t="shared" si="20"/>
        <v>626.53995053648146</v>
      </c>
      <c r="E640" s="23">
        <f t="shared" si="21"/>
        <v>16.929507300185449</v>
      </c>
    </row>
    <row r="641" spans="3:5" x14ac:dyDescent="0.25">
      <c r="C641" s="16">
        <v>6.3899999999999499</v>
      </c>
      <c r="D641" s="23">
        <f t="shared" si="20"/>
        <v>626.70882499452875</v>
      </c>
      <c r="E641" s="23">
        <f t="shared" si="21"/>
        <v>16.845454035108606</v>
      </c>
    </row>
    <row r="642" spans="3:5" x14ac:dyDescent="0.25">
      <c r="C642" s="16">
        <v>6.3999999999999497</v>
      </c>
      <c r="D642" s="23">
        <f t="shared" si="20"/>
        <v>626.87686100823521</v>
      </c>
      <c r="E642" s="23">
        <f t="shared" si="21"/>
        <v>16.761818085860565</v>
      </c>
    </row>
    <row r="643" spans="3:5" x14ac:dyDescent="0.25">
      <c r="C643" s="16">
        <v>6.4099999999999504</v>
      </c>
      <c r="D643" s="23">
        <f t="shared" si="20"/>
        <v>627.04406274039115</v>
      </c>
      <c r="E643" s="23">
        <f t="shared" si="21"/>
        <v>16.678597380511079</v>
      </c>
    </row>
    <row r="644" spans="3:5" x14ac:dyDescent="0.25">
      <c r="C644" s="16">
        <v>6.4199999999999502</v>
      </c>
      <c r="D644" s="23">
        <f t="shared" si="20"/>
        <v>627.21043433311854</v>
      </c>
      <c r="E644" s="23">
        <f t="shared" si="21"/>
        <v>16.595789857416847</v>
      </c>
    </row>
    <row r="645" spans="3:5" x14ac:dyDescent="0.25">
      <c r="C645" s="16">
        <v>6.42999999999995</v>
      </c>
      <c r="D645" s="23">
        <f t="shared" si="20"/>
        <v>627.37597990797451</v>
      </c>
      <c r="E645" s="23">
        <f t="shared" si="21"/>
        <v>16.513393465170417</v>
      </c>
    </row>
    <row r="646" spans="3:5" x14ac:dyDescent="0.25">
      <c r="C646" s="16">
        <v>6.4399999999999498</v>
      </c>
      <c r="D646" s="23">
        <f t="shared" si="20"/>
        <v>627.54070356605291</v>
      </c>
      <c r="E646" s="23">
        <f t="shared" si="21"/>
        <v>16.431406162549337</v>
      </c>
    </row>
    <row r="647" spans="3:5" x14ac:dyDescent="0.25">
      <c r="C647" s="16">
        <v>6.4499999999999504</v>
      </c>
      <c r="D647" s="23">
        <f t="shared" si="20"/>
        <v>627.70460938808617</v>
      </c>
      <c r="E647" s="23">
        <f t="shared" si="21"/>
        <v>16.349825918465619</v>
      </c>
    </row>
    <row r="648" spans="3:5" x14ac:dyDescent="0.25">
      <c r="C648" s="16">
        <v>6.4599999999999502</v>
      </c>
      <c r="D648" s="23">
        <f t="shared" si="20"/>
        <v>627.86770143454623</v>
      </c>
      <c r="E648" s="23">
        <f t="shared" si="21"/>
        <v>16.268650711915466</v>
      </c>
    </row>
    <row r="649" spans="3:5" x14ac:dyDescent="0.25">
      <c r="C649" s="16">
        <v>6.46999999999995</v>
      </c>
      <c r="D649" s="23">
        <f t="shared" si="20"/>
        <v>628.0299837457452</v>
      </c>
      <c r="E649" s="23">
        <f t="shared" si="21"/>
        <v>16.187878531929098</v>
      </c>
    </row>
    <row r="650" spans="3:5" x14ac:dyDescent="0.25">
      <c r="C650" s="16">
        <v>6.4799999999999498</v>
      </c>
      <c r="D650" s="23">
        <f t="shared" si="20"/>
        <v>628.19146034193557</v>
      </c>
      <c r="E650" s="23">
        <f t="shared" si="21"/>
        <v>16.107507377521014</v>
      </c>
    </row>
    <row r="651" spans="3:5" x14ac:dyDescent="0.25">
      <c r="C651" s="16">
        <v>6.4899999999999496</v>
      </c>
      <c r="D651" s="23">
        <f t="shared" si="20"/>
        <v>628.35213522340962</v>
      </c>
      <c r="E651" s="23">
        <f t="shared" si="21"/>
        <v>16.027535257640416</v>
      </c>
    </row>
    <row r="652" spans="3:5" x14ac:dyDescent="0.25">
      <c r="C652" s="16">
        <v>6.4999999999999503</v>
      </c>
      <c r="D652" s="23">
        <f t="shared" si="20"/>
        <v>628.51201237059854</v>
      </c>
      <c r="E652" s="23">
        <f t="shared" si="21"/>
        <v>15.947960191121838</v>
      </c>
    </row>
    <row r="653" spans="3:5" x14ac:dyDescent="0.25">
      <c r="C653" s="16">
        <v>6.50999999999995</v>
      </c>
      <c r="D653" s="23">
        <f t="shared" si="20"/>
        <v>628.67109574417111</v>
      </c>
      <c r="E653" s="23">
        <f t="shared" si="21"/>
        <v>15.86878020663614</v>
      </c>
    </row>
    <row r="654" spans="3:5" x14ac:dyDescent="0.25">
      <c r="C654" s="16">
        <v>6.5199999999999498</v>
      </c>
      <c r="D654" s="23">
        <f t="shared" si="20"/>
        <v>628.82938928513181</v>
      </c>
      <c r="E654" s="23">
        <f t="shared" si="21"/>
        <v>15.789993342641591</v>
      </c>
    </row>
    <row r="655" spans="3:5" x14ac:dyDescent="0.25">
      <c r="C655" s="16">
        <v>6.5299999999999496</v>
      </c>
      <c r="D655" s="23">
        <f t="shared" si="20"/>
        <v>628.98689691491847</v>
      </c>
      <c r="E655" s="23">
        <f t="shared" si="21"/>
        <v>15.711597647335317</v>
      </c>
    </row>
    <row r="656" spans="3:5" x14ac:dyDescent="0.25">
      <c r="C656" s="16">
        <v>6.5399999999999503</v>
      </c>
      <c r="D656" s="23">
        <f t="shared" si="20"/>
        <v>629.14362253549939</v>
      </c>
      <c r="E656" s="23">
        <f t="shared" si="21"/>
        <v>15.633591178604966</v>
      </c>
    </row>
    <row r="657" spans="3:5" x14ac:dyDescent="0.25">
      <c r="C657" s="16">
        <v>6.5499999999999501</v>
      </c>
      <c r="D657" s="23">
        <f t="shared" si="20"/>
        <v>629.29957002946981</v>
      </c>
      <c r="E657" s="23">
        <f t="shared" si="21"/>
        <v>15.555972003980562</v>
      </c>
    </row>
    <row r="658" spans="3:5" x14ac:dyDescent="0.25">
      <c r="C658" s="16">
        <v>6.5599999999999499</v>
      </c>
      <c r="D658" s="23">
        <f t="shared" si="20"/>
        <v>629.45474326014869</v>
      </c>
      <c r="E658" s="23">
        <f t="shared" si="21"/>
        <v>15.478738200586637</v>
      </c>
    </row>
    <row r="659" spans="3:5" x14ac:dyDescent="0.25">
      <c r="C659" s="16">
        <v>6.5699999999999497</v>
      </c>
      <c r="D659" s="23">
        <f t="shared" ref="D659:D722" si="22">IF(C659&lt;=$A$13,$A$5/$A$7*C659+$A$5/$A$7^2*(EXP(-$A$7*C659)-1),$A$19+$A$21*EXP(-$A$9*C659))</f>
        <v>629.60914607167354</v>
      </c>
      <c r="E659" s="23">
        <f t="shared" ref="E659:E722" si="23">IF(C659&lt;=$A$13,$A$5/$A$7-$A$5/$A$7*EXP(-$A$7*C659),-$A$9*$A$21*EXP(-$A$9*C659))</f>
        <v>15.401887855094623</v>
      </c>
    </row>
    <row r="660" spans="3:5" x14ac:dyDescent="0.25">
      <c r="C660" s="16">
        <v>6.5799999999999397</v>
      </c>
      <c r="D660" s="23">
        <f t="shared" si="22"/>
        <v>629.76278228909621</v>
      </c>
      <c r="E660" s="23">
        <f t="shared" si="23"/>
        <v>15.325419063675479</v>
      </c>
    </row>
    <row r="661" spans="3:5" x14ac:dyDescent="0.25">
      <c r="C661" s="16">
        <v>6.5899999999999403</v>
      </c>
      <c r="D661" s="23">
        <f t="shared" si="22"/>
        <v>629.91565571847821</v>
      </c>
      <c r="E661" s="23">
        <f t="shared" si="23"/>
        <v>15.249329931952264</v>
      </c>
    </row>
    <row r="662" spans="3:5" x14ac:dyDescent="0.25">
      <c r="C662" s="16">
        <v>6.5999999999999401</v>
      </c>
      <c r="D662" s="23">
        <f t="shared" si="22"/>
        <v>630.06777014698332</v>
      </c>
      <c r="E662" s="23">
        <f t="shared" si="23"/>
        <v>15.173618574953677</v>
      </c>
    </row>
    <row r="663" spans="3:5" x14ac:dyDescent="0.25">
      <c r="C663" s="16">
        <v>6.6099999999999399</v>
      </c>
      <c r="D663" s="23">
        <f t="shared" si="22"/>
        <v>630.21912934297325</v>
      </c>
      <c r="E663" s="23">
        <f t="shared" si="23"/>
        <v>15.098283117066995</v>
      </c>
    </row>
    <row r="664" spans="3:5" x14ac:dyDescent="0.25">
      <c r="C664" s="16">
        <v>6.6199999999999397</v>
      </c>
      <c r="D664" s="23">
        <f t="shared" si="22"/>
        <v>630.36973705609967</v>
      </c>
      <c r="E664" s="23">
        <f t="shared" si="23"/>
        <v>15.023321691991725</v>
      </c>
    </row>
    <row r="665" spans="3:5" x14ac:dyDescent="0.25">
      <c r="C665" s="16">
        <v>6.6299999999999404</v>
      </c>
      <c r="D665" s="23">
        <f t="shared" si="22"/>
        <v>630.51959701739793</v>
      </c>
      <c r="E665" s="23">
        <f t="shared" si="23"/>
        <v>14.948732442693382</v>
      </c>
    </row>
    <row r="666" spans="3:5" x14ac:dyDescent="0.25">
      <c r="C666" s="16">
        <v>6.6399999999999402</v>
      </c>
      <c r="D666" s="23">
        <f t="shared" si="22"/>
        <v>630.66871293937913</v>
      </c>
      <c r="E666" s="23">
        <f t="shared" si="23"/>
        <v>14.874513521357457</v>
      </c>
    </row>
    <row r="667" spans="3:5" x14ac:dyDescent="0.25">
      <c r="C667" s="16">
        <v>6.64999999999994</v>
      </c>
      <c r="D667" s="23">
        <f t="shared" si="22"/>
        <v>630.81708851612188</v>
      </c>
      <c r="E667" s="23">
        <f t="shared" si="23"/>
        <v>14.800663089343642</v>
      </c>
    </row>
    <row r="668" spans="3:5" x14ac:dyDescent="0.25">
      <c r="C668" s="16">
        <v>6.6599999999999397</v>
      </c>
      <c r="D668" s="23">
        <f t="shared" si="22"/>
        <v>630.96472742336437</v>
      </c>
      <c r="E668" s="23">
        <f t="shared" si="23"/>
        <v>14.727179317140303</v>
      </c>
    </row>
    <row r="669" spans="3:5" x14ac:dyDescent="0.25">
      <c r="C669" s="16">
        <v>6.6699999999999404</v>
      </c>
      <c r="D669" s="23">
        <f t="shared" si="22"/>
        <v>631.11163331859495</v>
      </c>
      <c r="E669" s="23">
        <f t="shared" si="23"/>
        <v>14.654060384319131</v>
      </c>
    </row>
    <row r="670" spans="3:5" x14ac:dyDescent="0.25">
      <c r="C670" s="16">
        <v>6.6799999999999402</v>
      </c>
      <c r="D670" s="23">
        <f t="shared" si="22"/>
        <v>631.25780984114306</v>
      </c>
      <c r="E670" s="23">
        <f t="shared" si="23"/>
        <v>14.581304479490068</v>
      </c>
    </row>
    <row r="671" spans="3:5" x14ac:dyDescent="0.25">
      <c r="C671" s="16">
        <v>6.68999999999994</v>
      </c>
      <c r="D671" s="23">
        <f t="shared" si="22"/>
        <v>631.40326061226904</v>
      </c>
      <c r="E671" s="23">
        <f t="shared" si="23"/>
        <v>14.508909800256417</v>
      </c>
    </row>
    <row r="672" spans="3:5" x14ac:dyDescent="0.25">
      <c r="C672" s="16">
        <v>6.6999999999999398</v>
      </c>
      <c r="D672" s="23">
        <f t="shared" si="22"/>
        <v>631.54798923525425</v>
      </c>
      <c r="E672" s="23">
        <f t="shared" si="23"/>
        <v>14.436874553170197</v>
      </c>
    </row>
    <row r="673" spans="3:5" x14ac:dyDescent="0.25">
      <c r="C673" s="16">
        <v>6.7099999999999396</v>
      </c>
      <c r="D673" s="23">
        <f t="shared" si="22"/>
        <v>631.69199929549018</v>
      </c>
      <c r="E673" s="23">
        <f t="shared" si="23"/>
        <v>14.365196953687695</v>
      </c>
    </row>
    <row r="674" spans="3:5" x14ac:dyDescent="0.25">
      <c r="C674" s="16">
        <v>6.7199999999999402</v>
      </c>
      <c r="D674" s="23">
        <f t="shared" si="22"/>
        <v>631.83529436056676</v>
      </c>
      <c r="E674" s="23">
        <f t="shared" si="23"/>
        <v>14.293875226125301</v>
      </c>
    </row>
    <row r="675" spans="3:5" x14ac:dyDescent="0.25">
      <c r="C675" s="16">
        <v>6.72999999999994</v>
      </c>
      <c r="D675" s="23">
        <f t="shared" si="22"/>
        <v>631.97787798036188</v>
      </c>
      <c r="E675" s="23">
        <f t="shared" si="23"/>
        <v>14.222907603615484</v>
      </c>
    </row>
    <row r="676" spans="3:5" x14ac:dyDescent="0.25">
      <c r="C676" s="16">
        <v>6.7399999999999398</v>
      </c>
      <c r="D676" s="23">
        <f t="shared" si="22"/>
        <v>632.11975368712797</v>
      </c>
      <c r="E676" s="23">
        <f t="shared" si="23"/>
        <v>14.152292328063014</v>
      </c>
    </row>
    <row r="677" spans="3:5" x14ac:dyDescent="0.25">
      <c r="C677" s="16">
        <v>6.7499999999999396</v>
      </c>
      <c r="D677" s="23">
        <f t="shared" si="22"/>
        <v>632.26092499558081</v>
      </c>
      <c r="E677" s="23">
        <f t="shared" si="23"/>
        <v>14.082027650101445</v>
      </c>
    </row>
    <row r="678" spans="3:5" x14ac:dyDescent="0.25">
      <c r="C678" s="16">
        <v>6.7599999999999403</v>
      </c>
      <c r="D678" s="23">
        <f t="shared" si="22"/>
        <v>632.40139540298549</v>
      </c>
      <c r="E678" s="23">
        <f t="shared" si="23"/>
        <v>14.012111829049728</v>
      </c>
    </row>
    <row r="679" spans="3:5" x14ac:dyDescent="0.25">
      <c r="C679" s="16">
        <v>6.7699999999999401</v>
      </c>
      <c r="D679" s="23">
        <f t="shared" si="22"/>
        <v>632.54116838924369</v>
      </c>
      <c r="E679" s="23">
        <f t="shared" si="23"/>
        <v>13.942543132869153</v>
      </c>
    </row>
    <row r="680" spans="3:5" x14ac:dyDescent="0.25">
      <c r="C680" s="16">
        <v>6.7799999999999399</v>
      </c>
      <c r="D680" s="23">
        <f t="shared" si="22"/>
        <v>632.68024741698002</v>
      </c>
      <c r="E680" s="23">
        <f t="shared" si="23"/>
        <v>13.873319838120377</v>
      </c>
    </row>
    <row r="681" spans="3:5" x14ac:dyDescent="0.25">
      <c r="C681" s="16">
        <v>6.7899999999999396</v>
      </c>
      <c r="D681" s="23">
        <f t="shared" si="22"/>
        <v>632.818635931627</v>
      </c>
      <c r="E681" s="23">
        <f t="shared" si="23"/>
        <v>13.804440229920759</v>
      </c>
    </row>
    <row r="682" spans="3:5" x14ac:dyDescent="0.25">
      <c r="C682" s="16">
        <v>6.7999999999999403</v>
      </c>
      <c r="D682" s="23">
        <f t="shared" si="22"/>
        <v>632.95633736151137</v>
      </c>
      <c r="E682" s="23">
        <f t="shared" si="23"/>
        <v>13.735902601901881</v>
      </c>
    </row>
    <row r="683" spans="3:5" x14ac:dyDescent="0.25">
      <c r="C683" s="16">
        <v>6.8099999999999401</v>
      </c>
      <c r="D683" s="23">
        <f t="shared" si="22"/>
        <v>633.09335511793836</v>
      </c>
      <c r="E683" s="23">
        <f t="shared" si="23"/>
        <v>13.667705256167277</v>
      </c>
    </row>
    <row r="684" spans="3:5" x14ac:dyDescent="0.25">
      <c r="C684" s="16">
        <v>6.8199999999999399</v>
      </c>
      <c r="D684" s="23">
        <f t="shared" si="22"/>
        <v>633.22969259527656</v>
      </c>
      <c r="E684" s="23">
        <f t="shared" si="23"/>
        <v>13.599846503250339</v>
      </c>
    </row>
    <row r="685" spans="3:5" x14ac:dyDescent="0.25">
      <c r="C685" s="16">
        <v>6.8299999999999397</v>
      </c>
      <c r="D685" s="23">
        <f t="shared" si="22"/>
        <v>633.36535317104165</v>
      </c>
      <c r="E685" s="23">
        <f t="shared" si="23"/>
        <v>13.532324662072512</v>
      </c>
    </row>
    <row r="686" spans="3:5" x14ac:dyDescent="0.25">
      <c r="C686" s="16">
        <v>6.8399999999999403</v>
      </c>
      <c r="D686" s="23">
        <f t="shared" si="22"/>
        <v>633.50034020598036</v>
      </c>
      <c r="E686" s="23">
        <f t="shared" si="23"/>
        <v>13.4651380599016</v>
      </c>
    </row>
    <row r="687" spans="3:5" x14ac:dyDescent="0.25">
      <c r="C687" s="16">
        <v>6.8499999999999401</v>
      </c>
      <c r="D687" s="23">
        <f t="shared" si="22"/>
        <v>633.63465704415398</v>
      </c>
      <c r="E687" s="23">
        <f t="shared" si="23"/>
        <v>13.398285032310371</v>
      </c>
    </row>
    <row r="688" spans="3:5" x14ac:dyDescent="0.25">
      <c r="C688" s="16">
        <v>6.8599999999999399</v>
      </c>
      <c r="D688" s="23">
        <f t="shared" si="22"/>
        <v>633.76830701302038</v>
      </c>
      <c r="E688" s="23">
        <f t="shared" si="23"/>
        <v>13.3317639231353</v>
      </c>
    </row>
    <row r="689" spans="3:5" x14ac:dyDescent="0.25">
      <c r="C689" s="16">
        <v>6.8699999999999397</v>
      </c>
      <c r="D689" s="23">
        <f t="shared" si="22"/>
        <v>633.90129342351736</v>
      </c>
      <c r="E689" s="23">
        <f t="shared" si="23"/>
        <v>13.265573084435532</v>
      </c>
    </row>
    <row r="690" spans="3:5" x14ac:dyDescent="0.25">
      <c r="C690" s="16">
        <v>6.8799999999999404</v>
      </c>
      <c r="D690" s="23">
        <f t="shared" si="22"/>
        <v>634.03361957014397</v>
      </c>
      <c r="E690" s="23">
        <f t="shared" si="23"/>
        <v>13.199710876452066</v>
      </c>
    </row>
    <row r="691" spans="3:5" x14ac:dyDescent="0.25">
      <c r="C691" s="16">
        <v>6.8899999999999402</v>
      </c>
      <c r="D691" s="23">
        <f t="shared" si="22"/>
        <v>634.16528873104255</v>
      </c>
      <c r="E691" s="23">
        <f t="shared" si="23"/>
        <v>13.13417566756717</v>
      </c>
    </row>
    <row r="692" spans="3:5" x14ac:dyDescent="0.25">
      <c r="C692" s="16">
        <v>6.89999999999994</v>
      </c>
      <c r="D692" s="23">
        <f t="shared" si="22"/>
        <v>634.2963041680797</v>
      </c>
      <c r="E692" s="23">
        <f t="shared" si="23"/>
        <v>13.06896583426389</v>
      </c>
    </row>
    <row r="693" spans="3:5" x14ac:dyDescent="0.25">
      <c r="C693" s="16">
        <v>6.9099999999999397</v>
      </c>
      <c r="D693" s="23">
        <f t="shared" si="22"/>
        <v>634.42666912692732</v>
      </c>
      <c r="E693" s="23">
        <f t="shared" si="23"/>
        <v>13.004079761085874</v>
      </c>
    </row>
    <row r="694" spans="3:5" x14ac:dyDescent="0.25">
      <c r="C694" s="16">
        <v>6.9199999999999404</v>
      </c>
      <c r="D694" s="23">
        <f t="shared" si="22"/>
        <v>634.55638683714278</v>
      </c>
      <c r="E694" s="23">
        <f t="shared" si="23"/>
        <v>12.939515840597355</v>
      </c>
    </row>
    <row r="695" spans="3:5" x14ac:dyDescent="0.25">
      <c r="C695" s="16">
        <v>6.9299999999999402</v>
      </c>
      <c r="D695" s="23">
        <f t="shared" si="22"/>
        <v>634.68546051224916</v>
      </c>
      <c r="E695" s="23">
        <f t="shared" si="23"/>
        <v>12.875272473343321</v>
      </c>
    </row>
    <row r="696" spans="3:5" x14ac:dyDescent="0.25">
      <c r="C696" s="16">
        <v>6.93999999999994</v>
      </c>
      <c r="D696" s="23">
        <f t="shared" si="22"/>
        <v>634.81389334981452</v>
      </c>
      <c r="E696" s="23">
        <f t="shared" si="23"/>
        <v>12.811348067809872</v>
      </c>
    </row>
    <row r="697" spans="3:5" x14ac:dyDescent="0.25">
      <c r="C697" s="16">
        <v>6.9499999999999398</v>
      </c>
      <c r="D697" s="23">
        <f t="shared" si="22"/>
        <v>634.94168853153155</v>
      </c>
      <c r="E697" s="23">
        <f t="shared" si="23"/>
        <v>12.747741040384838</v>
      </c>
    </row>
    <row r="698" spans="3:5" x14ac:dyDescent="0.25">
      <c r="C698" s="16">
        <v>6.9599999999999396</v>
      </c>
      <c r="D698" s="23">
        <f t="shared" si="22"/>
        <v>635.06884922329584</v>
      </c>
      <c r="E698" s="23">
        <f t="shared" si="23"/>
        <v>12.684449815318494</v>
      </c>
    </row>
    <row r="699" spans="3:5" x14ac:dyDescent="0.25">
      <c r="C699" s="16">
        <v>6.9699999999999402</v>
      </c>
      <c r="D699" s="23">
        <f t="shared" si="22"/>
        <v>635.19537857528508</v>
      </c>
      <c r="E699" s="23">
        <f t="shared" si="23"/>
        <v>12.621472824684556</v>
      </c>
    </row>
    <row r="700" spans="3:5" x14ac:dyDescent="0.25">
      <c r="C700" s="16">
        <v>6.97999999999994</v>
      </c>
      <c r="D700" s="23">
        <f t="shared" si="22"/>
        <v>635.32127972203637</v>
      </c>
      <c r="E700" s="23">
        <f t="shared" si="23"/>
        <v>12.558808508341357</v>
      </c>
    </row>
    <row r="701" spans="3:5" x14ac:dyDescent="0.25">
      <c r="C701" s="16">
        <v>6.9899999999999398</v>
      </c>
      <c r="D701" s="23">
        <f t="shared" si="22"/>
        <v>635.44655578252411</v>
      </c>
      <c r="E701" s="23">
        <f t="shared" si="23"/>
        <v>12.496455313893147</v>
      </c>
    </row>
    <row r="702" spans="3:5" x14ac:dyDescent="0.25">
      <c r="C702" s="16">
        <v>6.9999999999999396</v>
      </c>
      <c r="D702" s="23">
        <f t="shared" si="22"/>
        <v>635.57120986023733</v>
      </c>
      <c r="E702" s="23">
        <f t="shared" si="23"/>
        <v>12.434411696651665</v>
      </c>
    </row>
    <row r="703" spans="3:5" x14ac:dyDescent="0.25">
      <c r="C703" s="16">
        <v>7.0099999999999403</v>
      </c>
      <c r="D703" s="23">
        <f t="shared" si="22"/>
        <v>635.69524504325693</v>
      </c>
      <c r="E703" s="23">
        <f t="shared" si="23"/>
        <v>12.372676119597877</v>
      </c>
    </row>
    <row r="704" spans="3:5" x14ac:dyDescent="0.25">
      <c r="C704" s="16">
        <v>7.0199999999999401</v>
      </c>
      <c r="D704" s="23">
        <f t="shared" si="22"/>
        <v>635.81866440433112</v>
      </c>
      <c r="E704" s="23">
        <f t="shared" si="23"/>
        <v>12.311247053343893</v>
      </c>
    </row>
    <row r="705" spans="3:5" x14ac:dyDescent="0.25">
      <c r="C705" s="16">
        <v>7.0299999999999399</v>
      </c>
      <c r="D705" s="23">
        <f t="shared" si="22"/>
        <v>635.9414710009529</v>
      </c>
      <c r="E705" s="23">
        <f t="shared" si="23"/>
        <v>12.250122976095058</v>
      </c>
    </row>
    <row r="706" spans="3:5" x14ac:dyDescent="0.25">
      <c r="C706" s="16">
        <v>7.0399999999999299</v>
      </c>
      <c r="D706" s="23">
        <f t="shared" si="22"/>
        <v>636.0636678754347</v>
      </c>
      <c r="E706" s="23">
        <f t="shared" si="23"/>
        <v>12.189302373612357</v>
      </c>
    </row>
    <row r="707" spans="3:5" x14ac:dyDescent="0.25">
      <c r="C707" s="16">
        <v>7.0499999999999297</v>
      </c>
      <c r="D707" s="23">
        <f t="shared" si="22"/>
        <v>636.18525805498439</v>
      </c>
      <c r="E707" s="23">
        <f t="shared" si="23"/>
        <v>12.128783739174613</v>
      </c>
    </row>
    <row r="708" spans="3:5" x14ac:dyDescent="0.25">
      <c r="C708" s="16">
        <v>7.0599999999999303</v>
      </c>
      <c r="D708" s="23">
        <f t="shared" si="22"/>
        <v>636.30624455177997</v>
      </c>
      <c r="E708" s="23">
        <f t="shared" si="23"/>
        <v>12.068565573541559</v>
      </c>
    </row>
    <row r="709" spans="3:5" x14ac:dyDescent="0.25">
      <c r="C709" s="16">
        <v>7.0699999999999301</v>
      </c>
      <c r="D709" s="23">
        <f t="shared" si="22"/>
        <v>636.42663036304441</v>
      </c>
      <c r="E709" s="23">
        <f t="shared" si="23"/>
        <v>12.008646384916444</v>
      </c>
    </row>
    <row r="710" spans="3:5" x14ac:dyDescent="0.25">
      <c r="C710" s="16">
        <v>7.0799999999999299</v>
      </c>
      <c r="D710" s="23">
        <f t="shared" si="22"/>
        <v>636.54641847111964</v>
      </c>
      <c r="E710" s="23">
        <f t="shared" si="23"/>
        <v>11.949024688909118</v>
      </c>
    </row>
    <row r="711" spans="3:5" x14ac:dyDescent="0.25">
      <c r="C711" s="16">
        <v>7.0899999999999297</v>
      </c>
      <c r="D711" s="23">
        <f t="shared" si="22"/>
        <v>636.66561184354043</v>
      </c>
      <c r="E711" s="23">
        <f t="shared" si="23"/>
        <v>11.889699008499298</v>
      </c>
    </row>
    <row r="712" spans="3:5" x14ac:dyDescent="0.25">
      <c r="C712" s="16">
        <v>7.0999999999999304</v>
      </c>
      <c r="D712" s="23">
        <f t="shared" si="22"/>
        <v>636.78421343310845</v>
      </c>
      <c r="E712" s="23">
        <f t="shared" si="23"/>
        <v>11.830667873999928</v>
      </c>
    </row>
    <row r="713" spans="3:5" x14ac:dyDescent="0.25">
      <c r="C713" s="16">
        <v>7.1099999999999302</v>
      </c>
      <c r="D713" s="23">
        <f t="shared" si="22"/>
        <v>636.90222617796474</v>
      </c>
      <c r="E713" s="23">
        <f t="shared" si="23"/>
        <v>11.771929823020823</v>
      </c>
    </row>
    <row r="714" spans="3:5" x14ac:dyDescent="0.25">
      <c r="C714" s="16">
        <v>7.1199999999999299</v>
      </c>
      <c r="D714" s="23">
        <f t="shared" si="22"/>
        <v>637.01965300166273</v>
      </c>
      <c r="E714" s="23">
        <f t="shared" si="23"/>
        <v>11.713483400432409</v>
      </c>
    </row>
    <row r="715" spans="3:5" x14ac:dyDescent="0.25">
      <c r="C715" s="16">
        <v>7.1299999999999297</v>
      </c>
      <c r="D715" s="23">
        <f t="shared" si="22"/>
        <v>637.1364968132408</v>
      </c>
      <c r="E715" s="23">
        <f t="shared" si="23"/>
        <v>11.655327158329671</v>
      </c>
    </row>
    <row r="716" spans="3:5" x14ac:dyDescent="0.25">
      <c r="C716" s="16">
        <v>7.1399999999999304</v>
      </c>
      <c r="D716" s="23">
        <f t="shared" si="22"/>
        <v>637.2527605072944</v>
      </c>
      <c r="E716" s="23">
        <f t="shared" si="23"/>
        <v>11.597459655996287</v>
      </c>
    </row>
    <row r="717" spans="3:5" x14ac:dyDescent="0.25">
      <c r="C717" s="16">
        <v>7.1499999999999302</v>
      </c>
      <c r="D717" s="23">
        <f t="shared" si="22"/>
        <v>637.36844696404728</v>
      </c>
      <c r="E717" s="23">
        <f t="shared" si="23"/>
        <v>11.539879459868978</v>
      </c>
    </row>
    <row r="718" spans="3:5" x14ac:dyDescent="0.25">
      <c r="C718" s="16">
        <v>7.15999999999993</v>
      </c>
      <c r="D718" s="23">
        <f t="shared" si="22"/>
        <v>637.48355904942355</v>
      </c>
      <c r="E718" s="23">
        <f t="shared" si="23"/>
        <v>11.482585143501929</v>
      </c>
    </row>
    <row r="719" spans="3:5" x14ac:dyDescent="0.25">
      <c r="C719" s="16">
        <v>7.1699999999999298</v>
      </c>
      <c r="D719" s="23">
        <f t="shared" si="22"/>
        <v>637.59809961511792</v>
      </c>
      <c r="E719" s="23">
        <f t="shared" si="23"/>
        <v>11.425575287531482</v>
      </c>
    </row>
    <row r="720" spans="3:5" x14ac:dyDescent="0.25">
      <c r="C720" s="16">
        <v>7.1799999999999304</v>
      </c>
      <c r="D720" s="23">
        <f t="shared" si="22"/>
        <v>637.712071498667</v>
      </c>
      <c r="E720" s="23">
        <f t="shared" si="23"/>
        <v>11.36884847964099</v>
      </c>
    </row>
    <row r="721" spans="3:5" x14ac:dyDescent="0.25">
      <c r="C721" s="16">
        <v>7.1899999999999302</v>
      </c>
      <c r="D721" s="23">
        <f t="shared" si="22"/>
        <v>637.82547752351923</v>
      </c>
      <c r="E721" s="23">
        <f t="shared" si="23"/>
        <v>11.312403314525806</v>
      </c>
    </row>
    <row r="722" spans="3:5" x14ac:dyDescent="0.25">
      <c r="C722" s="16">
        <v>7.19999999999993</v>
      </c>
      <c r="D722" s="23">
        <f t="shared" si="22"/>
        <v>637.93832049910486</v>
      </c>
      <c r="E722" s="23">
        <f t="shared" si="23"/>
        <v>11.256238393858471</v>
      </c>
    </row>
    <row r="723" spans="3:5" x14ac:dyDescent="0.25">
      <c r="C723" s="16">
        <v>7.2099999999999298</v>
      </c>
      <c r="D723" s="23">
        <f t="shared" ref="D723:D786" si="24">IF(C723&lt;=$A$13,$A$5/$A$7*C723+$A$5/$A$7^2*(EXP(-$A$7*C723)-1),$A$19+$A$21*EXP(-$A$9*C723))</f>
        <v>638.05060322090583</v>
      </c>
      <c r="E723" s="23">
        <f t="shared" ref="E723:E786" si="25">IF(C723&lt;=$A$13,$A$5/$A$7-$A$5/$A$7*EXP(-$A$7*C723),-$A$9*$A$21*EXP(-$A$9*C723))</f>
        <v>11.200352326254087</v>
      </c>
    </row>
    <row r="724" spans="3:5" x14ac:dyDescent="0.25">
      <c r="C724" s="16">
        <v>7.2199999999999296</v>
      </c>
      <c r="D724" s="23">
        <f t="shared" si="24"/>
        <v>638.16232847052447</v>
      </c>
      <c r="E724" s="23">
        <f t="shared" si="25"/>
        <v>11.144743727235834</v>
      </c>
    </row>
    <row r="725" spans="3:5" x14ac:dyDescent="0.25">
      <c r="C725" s="16">
        <v>7.2299999999999303</v>
      </c>
      <c r="D725" s="23">
        <f t="shared" si="24"/>
        <v>638.27349901575303</v>
      </c>
      <c r="E725" s="23">
        <f t="shared" si="25"/>
        <v>11.089411219200667</v>
      </c>
    </row>
    <row r="726" spans="3:5" x14ac:dyDescent="0.25">
      <c r="C726" s="16">
        <v>7.23999999999993</v>
      </c>
      <c r="D726" s="23">
        <f t="shared" si="24"/>
        <v>638.38411761064185</v>
      </c>
      <c r="E726" s="23">
        <f t="shared" si="25"/>
        <v>11.034353431385229</v>
      </c>
    </row>
    <row r="727" spans="3:5" x14ac:dyDescent="0.25">
      <c r="C727" s="16">
        <v>7.2499999999999298</v>
      </c>
      <c r="D727" s="23">
        <f t="shared" si="24"/>
        <v>638.49418699556759</v>
      </c>
      <c r="E727" s="23">
        <f t="shared" si="25"/>
        <v>10.979568999831834</v>
      </c>
    </row>
    <row r="728" spans="3:5" x14ac:dyDescent="0.25">
      <c r="C728" s="16">
        <v>7.2599999999999296</v>
      </c>
      <c r="D728" s="23">
        <f t="shared" si="24"/>
        <v>638.60370989730131</v>
      </c>
      <c r="E728" s="23">
        <f t="shared" si="25"/>
        <v>10.925056567354709</v>
      </c>
    </row>
    <row r="729" spans="3:5" x14ac:dyDescent="0.25">
      <c r="C729" s="16">
        <v>7.2699999999999303</v>
      </c>
      <c r="D729" s="23">
        <f t="shared" si="24"/>
        <v>638.71268902907593</v>
      </c>
      <c r="E729" s="23">
        <f t="shared" si="25"/>
        <v>10.870814783506377</v>
      </c>
    </row>
    <row r="730" spans="3:5" x14ac:dyDescent="0.25">
      <c r="C730" s="16">
        <v>7.2799999999999301</v>
      </c>
      <c r="D730" s="23">
        <f t="shared" si="24"/>
        <v>638.82112709065359</v>
      </c>
      <c r="E730" s="23">
        <f t="shared" si="25"/>
        <v>10.816842304544197</v>
      </c>
    </row>
    <row r="731" spans="3:5" x14ac:dyDescent="0.25">
      <c r="C731" s="16">
        <v>7.2899999999999299</v>
      </c>
      <c r="D731" s="23">
        <f t="shared" si="24"/>
        <v>638.92902676839219</v>
      </c>
      <c r="E731" s="23">
        <f t="shared" si="25"/>
        <v>10.763137793397069</v>
      </c>
    </row>
    <row r="732" spans="3:5" x14ac:dyDescent="0.25">
      <c r="C732" s="16">
        <v>7.2999999999999297</v>
      </c>
      <c r="D732" s="23">
        <f t="shared" si="24"/>
        <v>639.03639073531212</v>
      </c>
      <c r="E732" s="23">
        <f t="shared" si="25"/>
        <v>10.709699919632307</v>
      </c>
    </row>
    <row r="733" spans="3:5" x14ac:dyDescent="0.25">
      <c r="C733" s="16">
        <v>7.3099999999999303</v>
      </c>
      <c r="D733" s="23">
        <f t="shared" si="24"/>
        <v>639.14322165116266</v>
      </c>
      <c r="E733" s="23">
        <f t="shared" si="25"/>
        <v>10.656527359422684</v>
      </c>
    </row>
    <row r="734" spans="3:5" x14ac:dyDescent="0.25">
      <c r="C734" s="16">
        <v>7.3199999999999301</v>
      </c>
      <c r="D734" s="23">
        <f t="shared" si="24"/>
        <v>639.24952216248755</v>
      </c>
      <c r="E734" s="23">
        <f t="shared" si="25"/>
        <v>10.603618795513661</v>
      </c>
    </row>
    <row r="735" spans="3:5" x14ac:dyDescent="0.25">
      <c r="C735" s="16">
        <v>7.3299999999999299</v>
      </c>
      <c r="D735" s="23">
        <f t="shared" si="24"/>
        <v>639.35529490269073</v>
      </c>
      <c r="E735" s="23">
        <f t="shared" si="25"/>
        <v>10.550972917190713</v>
      </c>
    </row>
    <row r="736" spans="3:5" x14ac:dyDescent="0.25">
      <c r="C736" s="16">
        <v>7.3399999999999297</v>
      </c>
      <c r="D736" s="23">
        <f t="shared" si="24"/>
        <v>639.46054249210192</v>
      </c>
      <c r="E736" s="23">
        <f t="shared" si="25"/>
        <v>10.498588420246875</v>
      </c>
    </row>
    <row r="737" spans="3:5" x14ac:dyDescent="0.25">
      <c r="C737" s="16">
        <v>7.3499999999999304</v>
      </c>
      <c r="D737" s="23">
        <f t="shared" si="24"/>
        <v>639.56526753804053</v>
      </c>
      <c r="E737" s="23">
        <f t="shared" si="25"/>
        <v>10.446464006950452</v>
      </c>
    </row>
    <row r="738" spans="3:5" x14ac:dyDescent="0.25">
      <c r="C738" s="16">
        <v>7.3599999999999302</v>
      </c>
      <c r="D738" s="23">
        <f t="shared" si="24"/>
        <v>639.66947263488134</v>
      </c>
      <c r="E738" s="23">
        <f t="shared" si="25"/>
        <v>10.394598386012845</v>
      </c>
    </row>
    <row r="739" spans="3:5" x14ac:dyDescent="0.25">
      <c r="C739" s="16">
        <v>7.3699999999999299</v>
      </c>
      <c r="D739" s="23">
        <f t="shared" si="24"/>
        <v>639.77316036411833</v>
      </c>
      <c r="E739" s="23">
        <f t="shared" si="25"/>
        <v>10.342990272556568</v>
      </c>
    </row>
    <row r="740" spans="3:5" x14ac:dyDescent="0.25">
      <c r="C740" s="16">
        <v>7.3799999999999297</v>
      </c>
      <c r="D740" s="23">
        <f t="shared" si="24"/>
        <v>639.87633329442838</v>
      </c>
      <c r="E740" s="23">
        <f t="shared" si="25"/>
        <v>10.291638388083426</v>
      </c>
    </row>
    <row r="741" spans="3:5" x14ac:dyDescent="0.25">
      <c r="C741" s="16">
        <v>7.3899999999999304</v>
      </c>
      <c r="D741" s="23">
        <f t="shared" si="24"/>
        <v>639.97899398173536</v>
      </c>
      <c r="E741" s="23">
        <f t="shared" si="25"/>
        <v>10.240541460442824</v>
      </c>
    </row>
    <row r="742" spans="3:5" x14ac:dyDescent="0.25">
      <c r="C742" s="16">
        <v>7.3999999999999302</v>
      </c>
      <c r="D742" s="23">
        <f t="shared" si="24"/>
        <v>640.08114496927317</v>
      </c>
      <c r="E742" s="23">
        <f t="shared" si="25"/>
        <v>10.18969822380028</v>
      </c>
    </row>
    <row r="743" spans="3:5" x14ac:dyDescent="0.25">
      <c r="C743" s="16">
        <v>7.40999999999993</v>
      </c>
      <c r="D743" s="23">
        <f t="shared" si="24"/>
        <v>640.18278878764886</v>
      </c>
      <c r="E743" s="23">
        <f t="shared" si="25"/>
        <v>10.139107418606045</v>
      </c>
    </row>
    <row r="744" spans="3:5" x14ac:dyDescent="0.25">
      <c r="C744" s="16">
        <v>7.4199999999999298</v>
      </c>
      <c r="D744" s="23">
        <f t="shared" si="24"/>
        <v>640.28392795490515</v>
      </c>
      <c r="E744" s="23">
        <f t="shared" si="25"/>
        <v>10.0887677915639</v>
      </c>
    </row>
    <row r="745" spans="3:5" x14ac:dyDescent="0.25">
      <c r="C745" s="16">
        <v>7.4299999999999304</v>
      </c>
      <c r="D745" s="23">
        <f t="shared" si="24"/>
        <v>640.38456497658308</v>
      </c>
      <c r="E745" s="23">
        <f t="shared" si="25"/>
        <v>10.038678095600105</v>
      </c>
    </row>
    <row r="746" spans="3:5" x14ac:dyDescent="0.25">
      <c r="C746" s="16">
        <v>7.4399999999999302</v>
      </c>
      <c r="D746" s="23">
        <f t="shared" si="24"/>
        <v>640.48470234578383</v>
      </c>
      <c r="E746" s="23">
        <f t="shared" si="25"/>
        <v>9.9888370898325451</v>
      </c>
    </row>
    <row r="747" spans="3:5" x14ac:dyDescent="0.25">
      <c r="C747" s="16">
        <v>7.44999999999993</v>
      </c>
      <c r="D747" s="23">
        <f t="shared" si="24"/>
        <v>640.5843425432306</v>
      </c>
      <c r="E747" s="23">
        <f t="shared" si="25"/>
        <v>9.9392435395399232</v>
      </c>
    </row>
    <row r="748" spans="3:5" x14ac:dyDescent="0.25">
      <c r="C748" s="16">
        <v>7.4599999999999298</v>
      </c>
      <c r="D748" s="23">
        <f t="shared" si="24"/>
        <v>640.68348803733022</v>
      </c>
      <c r="E748" s="23">
        <f t="shared" si="25"/>
        <v>9.8898962161312198</v>
      </c>
    </row>
    <row r="749" spans="3:5" x14ac:dyDescent="0.25">
      <c r="C749" s="16">
        <v>7.4699999999999296</v>
      </c>
      <c r="D749" s="23">
        <f t="shared" si="24"/>
        <v>640.78214128423383</v>
      </c>
      <c r="E749" s="23">
        <f t="shared" si="25"/>
        <v>9.8407938971152511</v>
      </c>
    </row>
    <row r="750" spans="3:5" x14ac:dyDescent="0.25">
      <c r="C750" s="16">
        <v>7.4799999999999303</v>
      </c>
      <c r="D750" s="23">
        <f t="shared" si="24"/>
        <v>640.88030472789842</v>
      </c>
      <c r="E750" s="23">
        <f t="shared" si="25"/>
        <v>9.7919353660703603</v>
      </c>
    </row>
    <row r="751" spans="3:5" x14ac:dyDescent="0.25">
      <c r="C751" s="16">
        <v>7.48999999999993</v>
      </c>
      <c r="D751" s="23">
        <f t="shared" si="24"/>
        <v>640.97798080014661</v>
      </c>
      <c r="E751" s="23">
        <f t="shared" si="25"/>
        <v>9.7433194126143139</v>
      </c>
    </row>
    <row r="752" spans="3:5" x14ac:dyDescent="0.25">
      <c r="C752" s="16">
        <v>7.4999999999999298</v>
      </c>
      <c r="D752" s="23">
        <f t="shared" si="24"/>
        <v>641.07517192072737</v>
      </c>
      <c r="E752" s="23">
        <f t="shared" si="25"/>
        <v>9.6949448323742953</v>
      </c>
    </row>
    <row r="753" spans="3:5" x14ac:dyDescent="0.25">
      <c r="C753" s="16">
        <v>7.5099999999999199</v>
      </c>
      <c r="D753" s="23">
        <f t="shared" si="24"/>
        <v>641.17188049737604</v>
      </c>
      <c r="E753" s="23">
        <f t="shared" si="25"/>
        <v>9.6468104269571224</v>
      </c>
    </row>
    <row r="754" spans="3:5" x14ac:dyDescent="0.25">
      <c r="C754" s="16">
        <v>7.5199999999999196</v>
      </c>
      <c r="D754" s="23">
        <f t="shared" si="24"/>
        <v>641.26810892587366</v>
      </c>
      <c r="E754" s="23">
        <f t="shared" si="25"/>
        <v>9.5989150039193749</v>
      </c>
    </row>
    <row r="755" spans="3:5" x14ac:dyDescent="0.25">
      <c r="C755" s="16">
        <v>7.5299999999999203</v>
      </c>
      <c r="D755" s="23">
        <f t="shared" si="24"/>
        <v>641.36385959010659</v>
      </c>
      <c r="E755" s="23">
        <f t="shared" si="25"/>
        <v>9.5512573767381213</v>
      </c>
    </row>
    <row r="756" spans="3:5" x14ac:dyDescent="0.25">
      <c r="C756" s="16">
        <v>7.5399999999999201</v>
      </c>
      <c r="D756" s="23">
        <f t="shared" si="24"/>
        <v>641.45913486212521</v>
      </c>
      <c r="E756" s="23">
        <f t="shared" si="25"/>
        <v>9.503836364781364</v>
      </c>
    </row>
    <row r="757" spans="3:5" x14ac:dyDescent="0.25">
      <c r="C757" s="16">
        <v>7.5499999999999199</v>
      </c>
      <c r="D757" s="23">
        <f t="shared" si="24"/>
        <v>641.55393710220312</v>
      </c>
      <c r="E757" s="23">
        <f t="shared" si="25"/>
        <v>9.4566507932788113</v>
      </c>
    </row>
    <row r="758" spans="3:5" x14ac:dyDescent="0.25">
      <c r="C758" s="16">
        <v>7.5599999999999197</v>
      </c>
      <c r="D758" s="23">
        <f t="shared" si="24"/>
        <v>641.64826865889518</v>
      </c>
      <c r="E758" s="23">
        <f t="shared" si="25"/>
        <v>9.4096994932927913</v>
      </c>
    </row>
    <row r="759" spans="3:5" x14ac:dyDescent="0.25">
      <c r="C759" s="16">
        <v>7.5699999999999203</v>
      </c>
      <c r="D759" s="23">
        <f t="shared" si="24"/>
        <v>641.74213186909628</v>
      </c>
      <c r="E759" s="23">
        <f t="shared" si="25"/>
        <v>9.3629813016892705</v>
      </c>
    </row>
    <row r="760" spans="3:5" x14ac:dyDescent="0.25">
      <c r="C760" s="16">
        <v>7.5799999999999201</v>
      </c>
      <c r="D760" s="23">
        <f t="shared" si="24"/>
        <v>641.83552905809847</v>
      </c>
      <c r="E760" s="23">
        <f t="shared" si="25"/>
        <v>9.3164950611090909</v>
      </c>
    </row>
    <row r="761" spans="3:5" x14ac:dyDescent="0.25">
      <c r="C761" s="16">
        <v>7.5899999999999199</v>
      </c>
      <c r="D761" s="23">
        <f t="shared" si="24"/>
        <v>641.92846253964922</v>
      </c>
      <c r="E761" s="23">
        <f t="shared" si="25"/>
        <v>9.2702396199392307</v>
      </c>
    </row>
    <row r="762" spans="3:5" x14ac:dyDescent="0.25">
      <c r="C762" s="16">
        <v>7.5999999999999197</v>
      </c>
      <c r="D762" s="23">
        <f t="shared" si="24"/>
        <v>642.02093461600828</v>
      </c>
      <c r="E762" s="23">
        <f t="shared" si="25"/>
        <v>9.2242138322843203</v>
      </c>
    </row>
    <row r="763" spans="3:5" x14ac:dyDescent="0.25">
      <c r="C763" s="16">
        <v>7.6099999999999204</v>
      </c>
      <c r="D763" s="23">
        <f t="shared" si="24"/>
        <v>642.11294757800533</v>
      </c>
      <c r="E763" s="23">
        <f t="shared" si="25"/>
        <v>9.1784165579382417</v>
      </c>
    </row>
    <row r="764" spans="3:5" x14ac:dyDescent="0.25">
      <c r="C764" s="16">
        <v>7.6199999999999202</v>
      </c>
      <c r="D764" s="23">
        <f t="shared" si="24"/>
        <v>642.2045037050957</v>
      </c>
      <c r="E764" s="23">
        <f t="shared" si="25"/>
        <v>9.132846662355897</v>
      </c>
    </row>
    <row r="765" spans="3:5" x14ac:dyDescent="0.25">
      <c r="C765" s="16">
        <v>7.62999999999992</v>
      </c>
      <c r="D765" s="23">
        <f t="shared" si="24"/>
        <v>642.29560526541798</v>
      </c>
      <c r="E765" s="23">
        <f t="shared" si="25"/>
        <v>9.0875030166250639</v>
      </c>
    </row>
    <row r="766" spans="3:5" x14ac:dyDescent="0.25">
      <c r="C766" s="16">
        <v>7.6399999999999197</v>
      </c>
      <c r="D766" s="23">
        <f t="shared" si="24"/>
        <v>642.38625451584937</v>
      </c>
      <c r="E766" s="23">
        <f t="shared" si="25"/>
        <v>9.0423844974384728</v>
      </c>
    </row>
    <row r="767" spans="3:5" x14ac:dyDescent="0.25">
      <c r="C767" s="16">
        <v>7.6499999999999204</v>
      </c>
      <c r="D767" s="23">
        <f t="shared" si="24"/>
        <v>642.47645370206214</v>
      </c>
      <c r="E767" s="23">
        <f t="shared" si="25"/>
        <v>8.997489987065947</v>
      </c>
    </row>
    <row r="768" spans="3:5" x14ac:dyDescent="0.25">
      <c r="C768" s="16">
        <v>7.6599999999999202</v>
      </c>
      <c r="D768" s="23">
        <f t="shared" si="24"/>
        <v>642.56620505857882</v>
      </c>
      <c r="E768" s="23">
        <f t="shared" si="25"/>
        <v>8.9528183733267319</v>
      </c>
    </row>
    <row r="769" spans="3:5" x14ac:dyDescent="0.25">
      <c r="C769" s="16">
        <v>7.66999999999992</v>
      </c>
      <c r="D769" s="23">
        <f t="shared" si="24"/>
        <v>642.65551080882801</v>
      </c>
      <c r="E769" s="23">
        <f t="shared" si="25"/>
        <v>8.9083685495619385</v>
      </c>
    </row>
    <row r="770" spans="3:5" x14ac:dyDescent="0.25">
      <c r="C770" s="16">
        <v>7.6799999999999198</v>
      </c>
      <c r="D770" s="23">
        <f t="shared" si="24"/>
        <v>642.74437316519879</v>
      </c>
      <c r="E770" s="23">
        <f t="shared" si="25"/>
        <v>8.86413941460712</v>
      </c>
    </row>
    <row r="771" spans="3:5" x14ac:dyDescent="0.25">
      <c r="C771" s="16">
        <v>7.6899999999999196</v>
      </c>
      <c r="D771" s="23">
        <f t="shared" si="24"/>
        <v>642.8327943290966</v>
      </c>
      <c r="E771" s="23">
        <f t="shared" si="25"/>
        <v>8.8201298727649959</v>
      </c>
    </row>
    <row r="772" spans="3:5" x14ac:dyDescent="0.25">
      <c r="C772" s="16">
        <v>7.6999999999999202</v>
      </c>
      <c r="D772" s="23">
        <f t="shared" si="24"/>
        <v>642.92077649099645</v>
      </c>
      <c r="E772" s="23">
        <f t="shared" si="25"/>
        <v>8.7763388337783166</v>
      </c>
    </row>
    <row r="773" spans="3:5" x14ac:dyDescent="0.25">
      <c r="C773" s="16">
        <v>7.70999999999992</v>
      </c>
      <c r="D773" s="23">
        <f t="shared" si="24"/>
        <v>643.00832183049818</v>
      </c>
      <c r="E773" s="23">
        <f t="shared" si="25"/>
        <v>8.7327652128028479</v>
      </c>
    </row>
    <row r="774" spans="3:5" x14ac:dyDescent="0.25">
      <c r="C774" s="16">
        <v>7.7199999999999198</v>
      </c>
      <c r="D774" s="23">
        <f t="shared" si="24"/>
        <v>643.09543251638036</v>
      </c>
      <c r="E774" s="23">
        <f t="shared" si="25"/>
        <v>8.6894079303804865</v>
      </c>
    </row>
    <row r="775" spans="3:5" x14ac:dyDescent="0.25">
      <c r="C775" s="16">
        <v>7.7299999999999196</v>
      </c>
      <c r="D775" s="23">
        <f t="shared" si="24"/>
        <v>643.18211070665348</v>
      </c>
      <c r="E775" s="23">
        <f t="shared" si="25"/>
        <v>8.6462659124125434</v>
      </c>
    </row>
    <row r="776" spans="3:5" x14ac:dyDescent="0.25">
      <c r="C776" s="16">
        <v>7.7399999999999203</v>
      </c>
      <c r="D776" s="23">
        <f t="shared" si="24"/>
        <v>643.26835854861372</v>
      </c>
      <c r="E776" s="23">
        <f t="shared" si="25"/>
        <v>8.6033380901331</v>
      </c>
    </row>
    <row r="777" spans="3:5" x14ac:dyDescent="0.25">
      <c r="C777" s="16">
        <v>7.7499999999999201</v>
      </c>
      <c r="D777" s="23">
        <f t="shared" si="24"/>
        <v>643.35417817889629</v>
      </c>
      <c r="E777" s="23">
        <f t="shared" si="25"/>
        <v>8.5606234000825676</v>
      </c>
    </row>
    <row r="778" spans="3:5" x14ac:dyDescent="0.25">
      <c r="C778" s="16">
        <v>7.7599999999999199</v>
      </c>
      <c r="D778" s="23">
        <f t="shared" si="24"/>
        <v>643.43957172352827</v>
      </c>
      <c r="E778" s="23">
        <f t="shared" si="25"/>
        <v>8.5181207840813187</v>
      </c>
    </row>
    <row r="779" spans="3:5" x14ac:dyDescent="0.25">
      <c r="C779" s="16">
        <v>7.7699999999999196</v>
      </c>
      <c r="D779" s="23">
        <f t="shared" si="24"/>
        <v>643.52454129798105</v>
      </c>
      <c r="E779" s="23">
        <f t="shared" si="25"/>
        <v>8.4758291892034769</v>
      </c>
    </row>
    <row r="780" spans="3:5" x14ac:dyDescent="0.25">
      <c r="C780" s="16">
        <v>7.7799999999999203</v>
      </c>
      <c r="D780" s="23">
        <f t="shared" si="24"/>
        <v>643.60908900722313</v>
      </c>
      <c r="E780" s="23">
        <f t="shared" si="25"/>
        <v>8.4337475677508298</v>
      </c>
    </row>
    <row r="781" spans="3:5" x14ac:dyDescent="0.25">
      <c r="C781" s="16">
        <v>7.7899999999999201</v>
      </c>
      <c r="D781" s="23">
        <f t="shared" si="24"/>
        <v>643.69321694577195</v>
      </c>
      <c r="E781" s="23">
        <f t="shared" si="25"/>
        <v>8.3918748772268987</v>
      </c>
    </row>
    <row r="782" spans="3:5" x14ac:dyDescent="0.25">
      <c r="C782" s="16">
        <v>7.7999999999999199</v>
      </c>
      <c r="D782" s="23">
        <f t="shared" si="24"/>
        <v>643.77692719774575</v>
      </c>
      <c r="E782" s="23">
        <f t="shared" si="25"/>
        <v>8.3502100803110704</v>
      </c>
    </row>
    <row r="783" spans="3:5" x14ac:dyDescent="0.25">
      <c r="C783" s="16">
        <v>7.8099999999999197</v>
      </c>
      <c r="D783" s="23">
        <f t="shared" si="24"/>
        <v>643.86022183691568</v>
      </c>
      <c r="E783" s="23">
        <f t="shared" si="25"/>
        <v>8.3087521448329387</v>
      </c>
    </row>
    <row r="784" spans="3:5" x14ac:dyDescent="0.25">
      <c r="C784" s="16">
        <v>7.8199999999999203</v>
      </c>
      <c r="D784" s="23">
        <f t="shared" si="24"/>
        <v>643.94310292675652</v>
      </c>
      <c r="E784" s="23">
        <f t="shared" si="25"/>
        <v>8.2675000437467006</v>
      </c>
    </row>
    <row r="785" spans="3:5" x14ac:dyDescent="0.25">
      <c r="C785" s="16">
        <v>7.8299999999999201</v>
      </c>
      <c r="D785" s="23">
        <f t="shared" si="24"/>
        <v>644.02557252049826</v>
      </c>
      <c r="E785" s="23">
        <f t="shared" si="25"/>
        <v>8.2264527551057469</v>
      </c>
    </row>
    <row r="786" spans="3:5" x14ac:dyDescent="0.25">
      <c r="C786" s="16">
        <v>7.8399999999999199</v>
      </c>
      <c r="D786" s="23">
        <f t="shared" si="24"/>
        <v>644.10763266117669</v>
      </c>
      <c r="E786" s="23">
        <f t="shared" si="25"/>
        <v>8.1856092620373211</v>
      </c>
    </row>
    <row r="787" spans="3:5" x14ac:dyDescent="0.25">
      <c r="C787" s="16">
        <v>7.8499999999999197</v>
      </c>
      <c r="D787" s="23">
        <f t="shared" ref="D787:D850" si="26">IF(C787&lt;=$A$13,$A$5/$A$7*C787+$A$5/$A$7^2*(EXP(-$A$7*C787)-1),$A$19+$A$21*EXP(-$A$9*C787))</f>
        <v>644.18928538168427</v>
      </c>
      <c r="E787" s="23">
        <f t="shared" ref="E787:E850" si="27">IF(C787&lt;=$A$13,$A$5/$A$7-$A$5/$A$7*EXP(-$A$7*C787),-$A$9*$A$21*EXP(-$A$9*C787))</f>
        <v>8.1449685527173354</v>
      </c>
    </row>
    <row r="788" spans="3:5" x14ac:dyDescent="0.25">
      <c r="C788" s="16">
        <v>7.8599999999999204</v>
      </c>
      <c r="D788" s="23">
        <f t="shared" si="26"/>
        <v>644.27053270482031</v>
      </c>
      <c r="E788" s="23">
        <f t="shared" si="27"/>
        <v>8.1045296203452946</v>
      </c>
    </row>
    <row r="789" spans="3:5" x14ac:dyDescent="0.25">
      <c r="C789" s="16">
        <v>7.8699999999999202</v>
      </c>
      <c r="D789" s="23">
        <f t="shared" si="26"/>
        <v>644.35137664334104</v>
      </c>
      <c r="E789" s="23">
        <f t="shared" si="27"/>
        <v>8.0642914631193907</v>
      </c>
    </row>
    <row r="790" spans="3:5" x14ac:dyDescent="0.25">
      <c r="C790" s="16">
        <v>7.87999999999992</v>
      </c>
      <c r="D790" s="23">
        <f t="shared" si="26"/>
        <v>644.43181920000984</v>
      </c>
      <c r="E790" s="23">
        <f t="shared" si="27"/>
        <v>8.0242530842116331</v>
      </c>
    </row>
    <row r="791" spans="3:5" x14ac:dyDescent="0.25">
      <c r="C791" s="16">
        <v>7.8899999999999197</v>
      </c>
      <c r="D791" s="23">
        <f t="shared" si="26"/>
        <v>644.51186236764624</v>
      </c>
      <c r="E791" s="23">
        <f t="shared" si="27"/>
        <v>7.984413491743191</v>
      </c>
    </row>
    <row r="792" spans="3:5" x14ac:dyDescent="0.25">
      <c r="C792" s="16">
        <v>7.8999999999999204</v>
      </c>
      <c r="D792" s="23">
        <f t="shared" si="26"/>
        <v>644.59150812917574</v>
      </c>
      <c r="E792" s="23">
        <f t="shared" si="27"/>
        <v>7.9447716987598076</v>
      </c>
    </row>
    <row r="793" spans="3:5" x14ac:dyDescent="0.25">
      <c r="C793" s="16">
        <v>7.9099999999999202</v>
      </c>
      <c r="D793" s="23">
        <f t="shared" si="26"/>
        <v>644.67075845767897</v>
      </c>
      <c r="E793" s="23">
        <f t="shared" si="27"/>
        <v>7.9053267232073585</v>
      </c>
    </row>
    <row r="794" spans="3:5" x14ac:dyDescent="0.25">
      <c r="C794" s="16">
        <v>7.91999999999992</v>
      </c>
      <c r="D794" s="23">
        <f t="shared" si="26"/>
        <v>644.74961531644021</v>
      </c>
      <c r="E794" s="23">
        <f t="shared" si="27"/>
        <v>7.8660775879075082</v>
      </c>
    </row>
    <row r="795" spans="3:5" x14ac:dyDescent="0.25">
      <c r="C795" s="16">
        <v>7.9299999999999198</v>
      </c>
      <c r="D795" s="23">
        <f t="shared" si="26"/>
        <v>644.82808065899633</v>
      </c>
      <c r="E795" s="23">
        <f t="shared" si="27"/>
        <v>7.8270233205335185</v>
      </c>
    </row>
    <row r="796" spans="3:5" x14ac:dyDescent="0.25">
      <c r="C796" s="16">
        <v>7.9399999999999196</v>
      </c>
      <c r="D796" s="23">
        <f t="shared" si="26"/>
        <v>644.9061564291851</v>
      </c>
      <c r="E796" s="23">
        <f t="shared" si="27"/>
        <v>7.7881629535861476</v>
      </c>
    </row>
    <row r="797" spans="3:5" x14ac:dyDescent="0.25">
      <c r="C797" s="16">
        <v>7.9499999999999202</v>
      </c>
      <c r="D797" s="23">
        <f t="shared" si="26"/>
        <v>644.98384456119334</v>
      </c>
      <c r="E797" s="23">
        <f t="shared" si="27"/>
        <v>7.7494955243696868</v>
      </c>
    </row>
    <row r="798" spans="3:5" x14ac:dyDescent="0.25">
      <c r="C798" s="16">
        <v>7.95999999999992</v>
      </c>
      <c r="D798" s="23">
        <f t="shared" si="26"/>
        <v>645.0611469796047</v>
      </c>
      <c r="E798" s="23">
        <f t="shared" si="27"/>
        <v>7.7110200749681281</v>
      </c>
    </row>
    <row r="799" spans="3:5" x14ac:dyDescent="0.25">
      <c r="C799" s="16">
        <v>7.9699999999999198</v>
      </c>
      <c r="D799" s="23">
        <f t="shared" si="26"/>
        <v>645.13806559944771</v>
      </c>
      <c r="E799" s="23">
        <f t="shared" si="27"/>
        <v>7.6727356522213999</v>
      </c>
    </row>
    <row r="800" spans="3:5" x14ac:dyDescent="0.25">
      <c r="C800" s="16">
        <v>7.9799999999999098</v>
      </c>
      <c r="D800" s="23">
        <f t="shared" si="26"/>
        <v>645.21460232624258</v>
      </c>
      <c r="E800" s="23">
        <f t="shared" si="27"/>
        <v>7.6346413077018163</v>
      </c>
    </row>
    <row r="801" spans="3:5" x14ac:dyDescent="0.25">
      <c r="C801" s="16">
        <v>7.9899999999999096</v>
      </c>
      <c r="D801" s="23">
        <f t="shared" si="26"/>
        <v>645.29075905604941</v>
      </c>
      <c r="E801" s="23">
        <f t="shared" si="27"/>
        <v>7.596736097690429</v>
      </c>
    </row>
    <row r="802" spans="3:5" x14ac:dyDescent="0.25">
      <c r="C802" s="16">
        <v>7.9999999999999103</v>
      </c>
      <c r="D802" s="23">
        <f t="shared" si="26"/>
        <v>645.36653767551411</v>
      </c>
      <c r="E802" s="23">
        <f t="shared" si="27"/>
        <v>7.5590190831538626</v>
      </c>
    </row>
    <row r="803" spans="3:5" x14ac:dyDescent="0.25">
      <c r="C803" s="16">
        <v>8.0099999999999092</v>
      </c>
      <c r="D803" s="23">
        <f t="shared" si="26"/>
        <v>645.44194006191572</v>
      </c>
      <c r="E803" s="23">
        <f t="shared" si="27"/>
        <v>7.521489329720918</v>
      </c>
    </row>
    <row r="804" spans="3:5" x14ac:dyDescent="0.25">
      <c r="C804" s="16">
        <v>8.0199999999999108</v>
      </c>
      <c r="D804" s="23">
        <f t="shared" si="26"/>
        <v>645.51696808321265</v>
      </c>
      <c r="E804" s="23">
        <f t="shared" si="27"/>
        <v>7.4841459076594381</v>
      </c>
    </row>
    <row r="805" spans="3:5" x14ac:dyDescent="0.25">
      <c r="C805" s="16">
        <v>8.0299999999999105</v>
      </c>
      <c r="D805" s="23">
        <f t="shared" si="26"/>
        <v>645.5916235980892</v>
      </c>
      <c r="E805" s="23">
        <f t="shared" si="27"/>
        <v>7.4469878918533103</v>
      </c>
    </row>
    <row r="806" spans="3:5" x14ac:dyDescent="0.25">
      <c r="C806" s="16">
        <v>8.0399999999999103</v>
      </c>
      <c r="D806" s="23">
        <f t="shared" si="26"/>
        <v>645.6659084560016</v>
      </c>
      <c r="E806" s="23">
        <f t="shared" si="27"/>
        <v>7.4100143617795124</v>
      </c>
    </row>
    <row r="807" spans="3:5" x14ac:dyDescent="0.25">
      <c r="C807" s="16">
        <v>8.0499999999999101</v>
      </c>
      <c r="D807" s="23">
        <f t="shared" si="26"/>
        <v>645.73982449722359</v>
      </c>
      <c r="E807" s="23">
        <f t="shared" si="27"/>
        <v>7.3732244014853343</v>
      </c>
    </row>
    <row r="808" spans="3:5" x14ac:dyDescent="0.25">
      <c r="C808" s="16">
        <v>8.0599999999999099</v>
      </c>
      <c r="D808" s="23">
        <f t="shared" si="26"/>
        <v>645.81337355289213</v>
      </c>
      <c r="E808" s="23">
        <f t="shared" si="27"/>
        <v>7.3366170995656708</v>
      </c>
    </row>
    <row r="809" spans="3:5" x14ac:dyDescent="0.25">
      <c r="C809" s="16">
        <v>8.0699999999999097</v>
      </c>
      <c r="D809" s="23">
        <f t="shared" si="26"/>
        <v>645.88655744505274</v>
      </c>
      <c r="E809" s="23">
        <f t="shared" si="27"/>
        <v>7.3001915491404503</v>
      </c>
    </row>
    <row r="810" spans="3:5" x14ac:dyDescent="0.25">
      <c r="C810" s="16">
        <v>8.0799999999999095</v>
      </c>
      <c r="D810" s="23">
        <f t="shared" si="26"/>
        <v>645.95937798670479</v>
      </c>
      <c r="E810" s="23">
        <f t="shared" si="27"/>
        <v>7.2639468478321625</v>
      </c>
    </row>
    <row r="811" spans="3:5" x14ac:dyDescent="0.25">
      <c r="C811" s="16">
        <v>8.0899999999999093</v>
      </c>
      <c r="D811" s="23">
        <f t="shared" si="26"/>
        <v>646.03183698184625</v>
      </c>
      <c r="E811" s="23">
        <f t="shared" si="27"/>
        <v>7.227882097743529</v>
      </c>
    </row>
    <row r="812" spans="3:5" x14ac:dyDescent="0.25">
      <c r="C812" s="16">
        <v>8.0999999999999108</v>
      </c>
      <c r="D812" s="23">
        <f t="shared" si="26"/>
        <v>646.1039362255184</v>
      </c>
      <c r="E812" s="23">
        <f t="shared" si="27"/>
        <v>7.1919964054352121</v>
      </c>
    </row>
    <row r="813" spans="3:5" x14ac:dyDescent="0.25">
      <c r="C813" s="16">
        <v>8.1099999999999106</v>
      </c>
      <c r="D813" s="23">
        <f t="shared" si="26"/>
        <v>646.17567750385035</v>
      </c>
      <c r="E813" s="23">
        <f t="shared" si="27"/>
        <v>7.1562888819037331</v>
      </c>
    </row>
    <row r="814" spans="3:5" x14ac:dyDescent="0.25">
      <c r="C814" s="16">
        <v>8.1199999999999104</v>
      </c>
      <c r="D814" s="23">
        <f t="shared" si="26"/>
        <v>646.24706259410334</v>
      </c>
      <c r="E814" s="23">
        <f t="shared" si="27"/>
        <v>7.1207586425594087</v>
      </c>
    </row>
    <row r="815" spans="3:5" x14ac:dyDescent="0.25">
      <c r="C815" s="16">
        <v>8.1299999999999102</v>
      </c>
      <c r="D815" s="23">
        <f t="shared" si="26"/>
        <v>646.31809326471443</v>
      </c>
      <c r="E815" s="23">
        <f t="shared" si="27"/>
        <v>7.0854048072044566</v>
      </c>
    </row>
    <row r="816" spans="3:5" x14ac:dyDescent="0.25">
      <c r="C816" s="16">
        <v>8.13999999999991</v>
      </c>
      <c r="D816" s="23">
        <f t="shared" si="26"/>
        <v>646.38877127534079</v>
      </c>
      <c r="E816" s="23">
        <f t="shared" si="27"/>
        <v>7.0502265000111795</v>
      </c>
    </row>
    <row r="817" spans="3:5" x14ac:dyDescent="0.25">
      <c r="C817" s="16">
        <v>8.1499999999999098</v>
      </c>
      <c r="D817" s="23">
        <f t="shared" si="26"/>
        <v>646.45909837690306</v>
      </c>
      <c r="E817" s="23">
        <f t="shared" si="27"/>
        <v>7.0152228495002946</v>
      </c>
    </row>
    <row r="818" spans="3:5" x14ac:dyDescent="0.25">
      <c r="C818" s="16">
        <v>8.1599999999999095</v>
      </c>
      <c r="D818" s="23">
        <f t="shared" si="26"/>
        <v>646.52907631162873</v>
      </c>
      <c r="E818" s="23">
        <f t="shared" si="27"/>
        <v>6.980392988519303</v>
      </c>
    </row>
    <row r="819" spans="3:5" x14ac:dyDescent="0.25">
      <c r="C819" s="16">
        <v>8.1699999999999093</v>
      </c>
      <c r="D819" s="23">
        <f t="shared" si="26"/>
        <v>646.5987068130953</v>
      </c>
      <c r="E819" s="23">
        <f t="shared" si="27"/>
        <v>6.9457360542210393</v>
      </c>
    </row>
    <row r="820" spans="3:5" x14ac:dyDescent="0.25">
      <c r="C820" s="16">
        <v>8.1799999999999091</v>
      </c>
      <c r="D820" s="23">
        <f t="shared" si="26"/>
        <v>646.66799160627306</v>
      </c>
      <c r="E820" s="23">
        <f t="shared" si="27"/>
        <v>6.9112511880422822</v>
      </c>
    </row>
    <row r="821" spans="3:5" x14ac:dyDescent="0.25">
      <c r="C821" s="16">
        <v>8.1899999999999107</v>
      </c>
      <c r="D821" s="23">
        <f t="shared" si="26"/>
        <v>646.73693240756836</v>
      </c>
      <c r="E821" s="23">
        <f t="shared" si="27"/>
        <v>6.8769375356824778</v>
      </c>
    </row>
    <row r="822" spans="3:5" x14ac:dyDescent="0.25">
      <c r="C822" s="16">
        <v>8.1999999999999105</v>
      </c>
      <c r="D822" s="23">
        <f t="shared" si="26"/>
        <v>646.80553092486548</v>
      </c>
      <c r="E822" s="23">
        <f t="shared" si="27"/>
        <v>6.8427942470826242</v>
      </c>
    </row>
    <row r="823" spans="3:5" x14ac:dyDescent="0.25">
      <c r="C823" s="16">
        <v>8.2099999999999103</v>
      </c>
      <c r="D823" s="23">
        <f t="shared" si="26"/>
        <v>646.87378885756925</v>
      </c>
      <c r="E823" s="23">
        <f t="shared" si="27"/>
        <v>6.8088204764041365</v>
      </c>
    </row>
    <row r="824" spans="3:5" x14ac:dyDescent="0.25">
      <c r="C824" s="16">
        <v>8.21999999999991</v>
      </c>
      <c r="D824" s="23">
        <f t="shared" si="26"/>
        <v>646.94170789664736</v>
      </c>
      <c r="E824" s="23">
        <f t="shared" si="27"/>
        <v>6.7750153820079451</v>
      </c>
    </row>
    <row r="825" spans="3:5" x14ac:dyDescent="0.25">
      <c r="C825" s="16">
        <v>8.2299999999999098</v>
      </c>
      <c r="D825" s="23">
        <f t="shared" si="26"/>
        <v>647.0092897246717</v>
      </c>
      <c r="E825" s="23">
        <f t="shared" si="27"/>
        <v>6.7413781264336308</v>
      </c>
    </row>
    <row r="826" spans="3:5" x14ac:dyDescent="0.25">
      <c r="C826" s="16">
        <v>8.2399999999999096</v>
      </c>
      <c r="D826" s="23">
        <f t="shared" si="26"/>
        <v>647.0765360158606</v>
      </c>
      <c r="E826" s="23">
        <f t="shared" si="27"/>
        <v>6.7079078763786804</v>
      </c>
    </row>
    <row r="827" spans="3:5" x14ac:dyDescent="0.25">
      <c r="C827" s="16">
        <v>8.2499999999999094</v>
      </c>
      <c r="D827" s="23">
        <f t="shared" si="26"/>
        <v>647.14344843612002</v>
      </c>
      <c r="E827" s="23">
        <f t="shared" si="27"/>
        <v>6.6746038026778356</v>
      </c>
    </row>
    <row r="828" spans="3:5" x14ac:dyDescent="0.25">
      <c r="C828" s="16">
        <v>8.2599999999999092</v>
      </c>
      <c r="D828" s="23">
        <f t="shared" si="26"/>
        <v>647.2100286430848</v>
      </c>
      <c r="E828" s="23">
        <f t="shared" si="27"/>
        <v>6.6414650802825772</v>
      </c>
    </row>
    <row r="829" spans="3:5" x14ac:dyDescent="0.25">
      <c r="C829" s="16">
        <v>8.2699999999999108</v>
      </c>
      <c r="D829" s="23">
        <f t="shared" si="26"/>
        <v>647.27627828615971</v>
      </c>
      <c r="E829" s="23">
        <f t="shared" si="27"/>
        <v>6.6084908882406426</v>
      </c>
    </row>
    <row r="830" spans="3:5" x14ac:dyDescent="0.25">
      <c r="C830" s="16">
        <v>8.2799999999999105</v>
      </c>
      <c r="D830" s="23">
        <f t="shared" si="26"/>
        <v>647.34219900656069</v>
      </c>
      <c r="E830" s="23">
        <f t="shared" si="27"/>
        <v>6.5756804096757371</v>
      </c>
    </row>
    <row r="831" spans="3:5" x14ac:dyDescent="0.25">
      <c r="C831" s="16">
        <v>8.2899999999999103</v>
      </c>
      <c r="D831" s="23">
        <f t="shared" si="26"/>
        <v>647.40779243735494</v>
      </c>
      <c r="E831" s="23">
        <f t="shared" si="27"/>
        <v>6.5430328317672544</v>
      </c>
    </row>
    <row r="832" spans="3:5" x14ac:dyDescent="0.25">
      <c r="C832" s="16">
        <v>8.2999999999999101</v>
      </c>
      <c r="D832" s="23">
        <f t="shared" si="26"/>
        <v>647.47306020350186</v>
      </c>
      <c r="E832" s="23">
        <f t="shared" si="27"/>
        <v>6.5105473457301644</v>
      </c>
    </row>
    <row r="833" spans="3:5" x14ac:dyDescent="0.25">
      <c r="C833" s="16">
        <v>8.3099999999999099</v>
      </c>
      <c r="D833" s="23">
        <f t="shared" si="26"/>
        <v>647.53800392189282</v>
      </c>
      <c r="E833" s="23">
        <f t="shared" si="27"/>
        <v>6.4782231467949689</v>
      </c>
    </row>
    <row r="834" spans="3:5" x14ac:dyDescent="0.25">
      <c r="C834" s="16">
        <v>8.3199999999999097</v>
      </c>
      <c r="D834" s="23">
        <f t="shared" si="26"/>
        <v>647.60262520139179</v>
      </c>
      <c r="E834" s="23">
        <f t="shared" si="27"/>
        <v>6.4460594341877808</v>
      </c>
    </row>
    <row r="835" spans="3:5" x14ac:dyDescent="0.25">
      <c r="C835" s="16">
        <v>8.3299999999999095</v>
      </c>
      <c r="D835" s="23">
        <f t="shared" si="26"/>
        <v>647.66692564287462</v>
      </c>
      <c r="E835" s="23">
        <f t="shared" si="27"/>
        <v>6.4140554111104588</v>
      </c>
    </row>
    <row r="836" spans="3:5" x14ac:dyDescent="0.25">
      <c r="C836" s="16">
        <v>8.3399999999999093</v>
      </c>
      <c r="D836" s="23">
        <f t="shared" si="26"/>
        <v>647.7309068392691</v>
      </c>
      <c r="E836" s="23">
        <f t="shared" si="27"/>
        <v>6.3822102847208866</v>
      </c>
    </row>
    <row r="837" spans="3:5" x14ac:dyDescent="0.25">
      <c r="C837" s="16">
        <v>8.3499999999999108</v>
      </c>
      <c r="D837" s="23">
        <f t="shared" si="26"/>
        <v>647.7945703755945</v>
      </c>
      <c r="E837" s="23">
        <f t="shared" si="27"/>
        <v>6.3505232661133233</v>
      </c>
    </row>
    <row r="838" spans="3:5" x14ac:dyDescent="0.25">
      <c r="C838" s="16">
        <v>8.3599999999999106</v>
      </c>
      <c r="D838" s="23">
        <f t="shared" si="26"/>
        <v>647.85791782900026</v>
      </c>
      <c r="E838" s="23">
        <f t="shared" si="27"/>
        <v>6.3189935702988809</v>
      </c>
    </row>
    <row r="839" spans="3:5" x14ac:dyDescent="0.25">
      <c r="C839" s="16">
        <v>8.3699999999999104</v>
      </c>
      <c r="D839" s="23">
        <f t="shared" si="26"/>
        <v>647.92095076880571</v>
      </c>
      <c r="E839" s="23">
        <f t="shared" si="27"/>
        <v>6.2876204161860354</v>
      </c>
    </row>
    <row r="840" spans="3:5" x14ac:dyDescent="0.25">
      <c r="C840" s="16">
        <v>8.3799999999999102</v>
      </c>
      <c r="D840" s="23">
        <f t="shared" si="26"/>
        <v>647.98367075653857</v>
      </c>
      <c r="E840" s="23">
        <f t="shared" si="27"/>
        <v>6.2564030265613289</v>
      </c>
    </row>
    <row r="841" spans="3:5" x14ac:dyDescent="0.25">
      <c r="C841" s="16">
        <v>8.38999999999991</v>
      </c>
      <c r="D841" s="23">
        <f t="shared" si="26"/>
        <v>648.04607934597368</v>
      </c>
      <c r="E841" s="23">
        <f t="shared" si="27"/>
        <v>6.2253406280700663</v>
      </c>
    </row>
    <row r="842" spans="3:5" x14ac:dyDescent="0.25">
      <c r="C842" s="16">
        <v>8.3999999999999098</v>
      </c>
      <c r="D842" s="23">
        <f t="shared" si="26"/>
        <v>648.10817808317154</v>
      </c>
      <c r="E842" s="23">
        <f t="shared" si="27"/>
        <v>6.1944324511971907</v>
      </c>
    </row>
    <row r="843" spans="3:5" x14ac:dyDescent="0.25">
      <c r="C843" s="16">
        <v>8.4099999999999095</v>
      </c>
      <c r="D843" s="23">
        <f t="shared" si="26"/>
        <v>648.16996850651685</v>
      </c>
      <c r="E843" s="23">
        <f t="shared" si="27"/>
        <v>6.163677730248204</v>
      </c>
    </row>
    <row r="844" spans="3:5" x14ac:dyDescent="0.25">
      <c r="C844" s="16">
        <v>8.4199999999999093</v>
      </c>
      <c r="D844" s="23">
        <f t="shared" si="26"/>
        <v>648.23145214675617</v>
      </c>
      <c r="E844" s="23">
        <f t="shared" si="27"/>
        <v>6.1330757033302046</v>
      </c>
    </row>
    <row r="845" spans="3:5" x14ac:dyDescent="0.25">
      <c r="C845" s="16">
        <v>8.4299999999999091</v>
      </c>
      <c r="D845" s="23">
        <f t="shared" si="26"/>
        <v>648.29263052703618</v>
      </c>
      <c r="E845" s="23">
        <f t="shared" si="27"/>
        <v>6.1026256123330045</v>
      </c>
    </row>
    <row r="846" spans="3:5" x14ac:dyDescent="0.25">
      <c r="C846" s="16">
        <v>8.4399999999999107</v>
      </c>
      <c r="D846" s="23">
        <f t="shared" si="26"/>
        <v>648.35350516294102</v>
      </c>
      <c r="E846" s="23">
        <f t="shared" si="27"/>
        <v>6.0723267029103667</v>
      </c>
    </row>
    <row r="847" spans="3:5" x14ac:dyDescent="0.25">
      <c r="C847" s="16">
        <v>8.4499999999998998</v>
      </c>
      <c r="D847" s="23">
        <f t="shared" si="26"/>
        <v>648.41407756253045</v>
      </c>
      <c r="E847" s="23">
        <f t="shared" si="27"/>
        <v>6.0421782244613365</v>
      </c>
    </row>
    <row r="848" spans="3:5" x14ac:dyDescent="0.25">
      <c r="C848" s="16">
        <v>8.4599999999998996</v>
      </c>
      <c r="D848" s="23">
        <f t="shared" si="26"/>
        <v>648.47434922637683</v>
      </c>
      <c r="E848" s="23">
        <f t="shared" si="27"/>
        <v>6.0121794301115106</v>
      </c>
    </row>
    <row r="849" spans="3:5" x14ac:dyDescent="0.25">
      <c r="C849" s="16">
        <v>8.4699999999998994</v>
      </c>
      <c r="D849" s="23">
        <f t="shared" si="26"/>
        <v>648.53432164760204</v>
      </c>
      <c r="E849" s="23">
        <f t="shared" si="27"/>
        <v>5.9823295766947409</v>
      </c>
    </row>
    <row r="850" spans="3:5" x14ac:dyDescent="0.25">
      <c r="C850" s="16">
        <v>8.4799999999998992</v>
      </c>
      <c r="D850" s="23">
        <f t="shared" si="26"/>
        <v>648.59399631191513</v>
      </c>
      <c r="E850" s="23">
        <f t="shared" si="27"/>
        <v>5.9526279247345855</v>
      </c>
    </row>
    <row r="851" spans="3:5" x14ac:dyDescent="0.25">
      <c r="C851" s="16">
        <v>8.4899999999999007</v>
      </c>
      <c r="D851" s="23">
        <f t="shared" ref="D851:D914" si="28">IF(C851&lt;=$A$13,$A$5/$A$7*C851+$A$5/$A$7^2*(EXP(-$A$7*C851)-1),$A$19+$A$21*EXP(-$A$9*C851))</f>
        <v>648.65337469764847</v>
      </c>
      <c r="E851" s="23">
        <f t="shared" ref="E851:E914" si="29">IF(C851&lt;=$A$13,$A$5/$A$7-$A$5/$A$7*EXP(-$A$7*C851),-$A$9*$A$21*EXP(-$A$9*C851))</f>
        <v>5.923073738426039</v>
      </c>
    </row>
    <row r="852" spans="3:5" x14ac:dyDescent="0.25">
      <c r="C852" s="16">
        <v>8.4999999999999005</v>
      </c>
      <c r="D852" s="23">
        <f t="shared" si="28"/>
        <v>648.71245827579492</v>
      </c>
      <c r="E852" s="23">
        <f t="shared" si="29"/>
        <v>5.8936662856172894</v>
      </c>
    </row>
    <row r="853" spans="3:5" x14ac:dyDescent="0.25">
      <c r="C853" s="16">
        <v>8.5099999999999003</v>
      </c>
      <c r="D853" s="23">
        <f t="shared" si="28"/>
        <v>648.77124851004373</v>
      </c>
      <c r="E853" s="23">
        <f t="shared" si="29"/>
        <v>5.864404837791577</v>
      </c>
    </row>
    <row r="854" spans="3:5" x14ac:dyDescent="0.25">
      <c r="C854" s="16">
        <v>8.5199999999999001</v>
      </c>
      <c r="D854" s="23">
        <f t="shared" si="28"/>
        <v>648.82974685681734</v>
      </c>
      <c r="E854" s="23">
        <f t="shared" si="29"/>
        <v>5.8352886700491533</v>
      </c>
    </row>
    <row r="855" spans="3:5" x14ac:dyDescent="0.25">
      <c r="C855" s="16">
        <v>8.5299999999998999</v>
      </c>
      <c r="D855" s="23">
        <f t="shared" si="28"/>
        <v>648.88795476530697</v>
      </c>
      <c r="E855" s="23">
        <f t="shared" si="29"/>
        <v>5.8063170610893273</v>
      </c>
    </row>
    <row r="856" spans="3:5" x14ac:dyDescent="0.25">
      <c r="C856" s="16">
        <v>8.5399999999998997</v>
      </c>
      <c r="D856" s="23">
        <f t="shared" si="28"/>
        <v>648.94587367750887</v>
      </c>
      <c r="E856" s="23">
        <f t="shared" si="29"/>
        <v>5.7774892931925832</v>
      </c>
    </row>
    <row r="857" spans="3:5" x14ac:dyDescent="0.25">
      <c r="C857" s="16">
        <v>8.5499999999998995</v>
      </c>
      <c r="D857" s="23">
        <f t="shared" si="28"/>
        <v>649.00350502826007</v>
      </c>
      <c r="E857" s="23">
        <f t="shared" si="29"/>
        <v>5.7488046522028249</v>
      </c>
    </row>
    <row r="858" spans="3:5" x14ac:dyDescent="0.25">
      <c r="C858" s="16">
        <v>8.5599999999998992</v>
      </c>
      <c r="D858" s="23">
        <f t="shared" si="28"/>
        <v>649.06085024527351</v>
      </c>
      <c r="E858" s="23">
        <f t="shared" si="29"/>
        <v>5.7202624275096552</v>
      </c>
    </row>
    <row r="859" spans="3:5" x14ac:dyDescent="0.25">
      <c r="C859" s="16">
        <v>8.5699999999999008</v>
      </c>
      <c r="D859" s="23">
        <f t="shared" si="28"/>
        <v>649.11791074917392</v>
      </c>
      <c r="E859" s="23">
        <f t="shared" si="29"/>
        <v>5.691861912030781</v>
      </c>
    </row>
    <row r="860" spans="3:5" x14ac:dyDescent="0.25">
      <c r="C860" s="16">
        <v>8.5799999999999006</v>
      </c>
      <c r="D860" s="23">
        <f t="shared" si="28"/>
        <v>649.17468795353261</v>
      </c>
      <c r="E860" s="23">
        <f t="shared" si="29"/>
        <v>5.6636024021945186</v>
      </c>
    </row>
    <row r="861" spans="3:5" x14ac:dyDescent="0.25">
      <c r="C861" s="16">
        <v>8.5899999999999004</v>
      </c>
      <c r="D861" s="23">
        <f t="shared" si="28"/>
        <v>649.2311832649026</v>
      </c>
      <c r="E861" s="23">
        <f t="shared" si="29"/>
        <v>5.6354831979223272</v>
      </c>
    </row>
    <row r="862" spans="3:5" x14ac:dyDescent="0.25">
      <c r="C862" s="16">
        <v>8.5999999999999002</v>
      </c>
      <c r="D862" s="23">
        <f t="shared" si="28"/>
        <v>649.28739808285388</v>
      </c>
      <c r="E862" s="23">
        <f t="shared" si="29"/>
        <v>5.6075036026114873</v>
      </c>
    </row>
    <row r="863" spans="3:5" x14ac:dyDescent="0.25">
      <c r="C863" s="16">
        <v>8.6099999999999</v>
      </c>
      <c r="D863" s="23">
        <f t="shared" si="28"/>
        <v>649.34333380000726</v>
      </c>
      <c r="E863" s="23">
        <f t="shared" si="29"/>
        <v>5.5796629231178514</v>
      </c>
    </row>
    <row r="864" spans="3:5" x14ac:dyDescent="0.25">
      <c r="C864" s="16">
        <v>8.6199999999998997</v>
      </c>
      <c r="D864" s="23">
        <f t="shared" si="28"/>
        <v>649.39899180206953</v>
      </c>
      <c r="E864" s="23">
        <f t="shared" si="29"/>
        <v>5.5519604697386518</v>
      </c>
    </row>
    <row r="865" spans="3:5" x14ac:dyDescent="0.25">
      <c r="C865" s="16">
        <v>8.6299999999998995</v>
      </c>
      <c r="D865" s="23">
        <f t="shared" si="28"/>
        <v>649.45437346786775</v>
      </c>
      <c r="E865" s="23">
        <f t="shared" si="29"/>
        <v>5.5243955561954232</v>
      </c>
    </row>
    <row r="866" spans="3:5" x14ac:dyDescent="0.25">
      <c r="C866" s="16">
        <v>8.6399999999998993</v>
      </c>
      <c r="D866" s="23">
        <f t="shared" si="28"/>
        <v>649.50948016938298</v>
      </c>
      <c r="E866" s="23">
        <f t="shared" si="29"/>
        <v>5.496967499617007</v>
      </c>
    </row>
    <row r="867" spans="3:5" x14ac:dyDescent="0.25">
      <c r="C867" s="16">
        <v>8.6499999999999009</v>
      </c>
      <c r="D867" s="23">
        <f t="shared" si="28"/>
        <v>649.56431327178461</v>
      </c>
      <c r="E867" s="23">
        <f t="shared" si="29"/>
        <v>5.469675620522624</v>
      </c>
    </row>
    <row r="868" spans="3:5" x14ac:dyDescent="0.25">
      <c r="C868" s="16">
        <v>8.6599999999999007</v>
      </c>
      <c r="D868" s="23">
        <f t="shared" si="28"/>
        <v>649.61887413346426</v>
      </c>
      <c r="E868" s="23">
        <f t="shared" si="29"/>
        <v>5.4425192428050542</v>
      </c>
    </row>
    <row r="869" spans="3:5" x14ac:dyDescent="0.25">
      <c r="C869" s="16">
        <v>8.6699999999999005</v>
      </c>
      <c r="D869" s="23">
        <f t="shared" si="28"/>
        <v>649.67316410606918</v>
      </c>
      <c r="E869" s="23">
        <f t="shared" si="29"/>
        <v>5.4154976937138848</v>
      </c>
    </row>
    <row r="870" spans="3:5" x14ac:dyDescent="0.25">
      <c r="C870" s="16">
        <v>8.6799999999999002</v>
      </c>
      <c r="D870" s="23">
        <f t="shared" si="28"/>
        <v>649.72718453453558</v>
      </c>
      <c r="E870" s="23">
        <f t="shared" si="29"/>
        <v>5.3886103038388269</v>
      </c>
    </row>
    <row r="871" spans="3:5" x14ac:dyDescent="0.25">
      <c r="C871" s="16">
        <v>8.6899999999999</v>
      </c>
      <c r="D871" s="23">
        <f t="shared" si="28"/>
        <v>649.78093675712262</v>
      </c>
      <c r="E871" s="23">
        <f t="shared" si="29"/>
        <v>5.3618564070931498</v>
      </c>
    </row>
    <row r="872" spans="3:5" x14ac:dyDescent="0.25">
      <c r="C872" s="16">
        <v>8.6999999999998998</v>
      </c>
      <c r="D872" s="23">
        <f t="shared" si="28"/>
        <v>649.8344221054449</v>
      </c>
      <c r="E872" s="23">
        <f t="shared" si="29"/>
        <v>5.335235340697178</v>
      </c>
    </row>
    <row r="873" spans="3:5" x14ac:dyDescent="0.25">
      <c r="C873" s="16">
        <v>8.7099999999998996</v>
      </c>
      <c r="D873" s="23">
        <f t="shared" si="28"/>
        <v>649.88764190450581</v>
      </c>
      <c r="E873" s="23">
        <f t="shared" si="29"/>
        <v>5.3087464451618604</v>
      </c>
    </row>
    <row r="874" spans="3:5" x14ac:dyDescent="0.25">
      <c r="C874" s="16">
        <v>8.7199999999998994</v>
      </c>
      <c r="D874" s="23">
        <f t="shared" si="28"/>
        <v>649.94059747272991</v>
      </c>
      <c r="E874" s="23">
        <f t="shared" si="29"/>
        <v>5.2823890642724578</v>
      </c>
    </row>
    <row r="875" spans="3:5" x14ac:dyDescent="0.25">
      <c r="C875" s="16">
        <v>8.7299999999998992</v>
      </c>
      <c r="D875" s="23">
        <f t="shared" si="28"/>
        <v>649.99329012199644</v>
      </c>
      <c r="E875" s="23">
        <f t="shared" si="29"/>
        <v>5.2561625450722556</v>
      </c>
    </row>
    <row r="876" spans="3:5" x14ac:dyDescent="0.25">
      <c r="C876" s="16">
        <v>8.7399999999999007</v>
      </c>
      <c r="D876" s="23">
        <f t="shared" si="28"/>
        <v>650.04572115767098</v>
      </c>
      <c r="E876" s="23">
        <f t="shared" si="29"/>
        <v>5.2300662378464011</v>
      </c>
    </row>
    <row r="877" spans="3:5" x14ac:dyDescent="0.25">
      <c r="C877" s="16">
        <v>8.7499999999999005</v>
      </c>
      <c r="D877" s="23">
        <f t="shared" si="28"/>
        <v>650.09789187863805</v>
      </c>
      <c r="E877" s="23">
        <f t="shared" si="29"/>
        <v>5.204099496105826</v>
      </c>
    </row>
    <row r="878" spans="3:5" x14ac:dyDescent="0.25">
      <c r="C878" s="16">
        <v>8.7599999999999003</v>
      </c>
      <c r="D878" s="23">
        <f t="shared" si="28"/>
        <v>650.14980357733339</v>
      </c>
      <c r="E878" s="23">
        <f t="shared" si="29"/>
        <v>5.1782616765711937</v>
      </c>
    </row>
    <row r="879" spans="3:5" x14ac:dyDescent="0.25">
      <c r="C879" s="16">
        <v>8.7699999999999001</v>
      </c>
      <c r="D879" s="23">
        <f t="shared" si="28"/>
        <v>650.20145753977613</v>
      </c>
      <c r="E879" s="23">
        <f t="shared" si="29"/>
        <v>5.1525521391569908</v>
      </c>
    </row>
    <row r="880" spans="3:5" x14ac:dyDescent="0.25">
      <c r="C880" s="16">
        <v>8.7799999999998999</v>
      </c>
      <c r="D880" s="23">
        <f t="shared" si="28"/>
        <v>650.2528550456002</v>
      </c>
      <c r="E880" s="23">
        <f t="shared" si="29"/>
        <v>5.1269702469556728</v>
      </c>
    </row>
    <row r="881" spans="3:5" x14ac:dyDescent="0.25">
      <c r="C881" s="16">
        <v>8.7899999999998997</v>
      </c>
      <c r="D881" s="23">
        <f t="shared" si="28"/>
        <v>650.30399736808647</v>
      </c>
      <c r="E881" s="23">
        <f t="shared" si="29"/>
        <v>5.10151536622186</v>
      </c>
    </row>
    <row r="882" spans="3:5" x14ac:dyDescent="0.25">
      <c r="C882" s="16">
        <v>8.7999999999998995</v>
      </c>
      <c r="D882" s="23">
        <f t="shared" si="28"/>
        <v>650.35488577419392</v>
      </c>
      <c r="E882" s="23">
        <f t="shared" si="29"/>
        <v>5.0761868663566627</v>
      </c>
    </row>
    <row r="883" spans="3:5" x14ac:dyDescent="0.25">
      <c r="C883" s="16">
        <v>8.8099999999998992</v>
      </c>
      <c r="D883" s="23">
        <f t="shared" si="28"/>
        <v>650.40552152459122</v>
      </c>
      <c r="E883" s="23">
        <f t="shared" si="29"/>
        <v>5.0509841198920471</v>
      </c>
    </row>
    <row r="884" spans="3:5" x14ac:dyDescent="0.25">
      <c r="C884" s="16">
        <v>8.8199999999999008</v>
      </c>
      <c r="D884" s="23">
        <f t="shared" si="28"/>
        <v>650.45590587368815</v>
      </c>
      <c r="E884" s="23">
        <f t="shared" si="29"/>
        <v>5.0259065024752907</v>
      </c>
    </row>
    <row r="885" spans="3:5" x14ac:dyDescent="0.25">
      <c r="C885" s="16">
        <v>8.8299999999999006</v>
      </c>
      <c r="D885" s="23">
        <f t="shared" si="28"/>
        <v>650.50604006966637</v>
      </c>
      <c r="E885" s="23">
        <f t="shared" si="29"/>
        <v>5.0009533928535239</v>
      </c>
    </row>
    <row r="886" spans="3:5" x14ac:dyDescent="0.25">
      <c r="C886" s="16">
        <v>8.8399999999999004</v>
      </c>
      <c r="D886" s="23">
        <f t="shared" si="28"/>
        <v>650.55592535451035</v>
      </c>
      <c r="E886" s="23">
        <f t="shared" si="29"/>
        <v>4.976124172858337</v>
      </c>
    </row>
    <row r="887" spans="3:5" x14ac:dyDescent="0.25">
      <c r="C887" s="16">
        <v>8.8499999999999002</v>
      </c>
      <c r="D887" s="23">
        <f t="shared" si="28"/>
        <v>650.60556296403831</v>
      </c>
      <c r="E887" s="23">
        <f t="shared" si="29"/>
        <v>4.9514182273904535</v>
      </c>
    </row>
    <row r="888" spans="3:5" x14ac:dyDescent="0.25">
      <c r="C888" s="16">
        <v>8.8599999999999</v>
      </c>
      <c r="D888" s="23">
        <f t="shared" si="28"/>
        <v>650.6549541279328</v>
      </c>
      <c r="E888" s="23">
        <f t="shared" si="29"/>
        <v>4.9268349444045052</v>
      </c>
    </row>
    <row r="889" spans="3:5" x14ac:dyDescent="0.25">
      <c r="C889" s="16">
        <v>8.8699999999998997</v>
      </c>
      <c r="D889" s="23">
        <f t="shared" si="28"/>
        <v>650.70410006977102</v>
      </c>
      <c r="E889" s="23">
        <f t="shared" si="29"/>
        <v>4.9023737148938675</v>
      </c>
    </row>
    <row r="890" spans="3:5" x14ac:dyDescent="0.25">
      <c r="C890" s="16">
        <v>8.8799999999998995</v>
      </c>
      <c r="D890" s="23">
        <f t="shared" si="28"/>
        <v>650.75300200705533</v>
      </c>
      <c r="E890" s="23">
        <f t="shared" si="29"/>
        <v>4.87803393287557</v>
      </c>
    </row>
    <row r="891" spans="3:5" x14ac:dyDescent="0.25">
      <c r="C891" s="16">
        <v>8.8899999999998993</v>
      </c>
      <c r="D891" s="23">
        <f t="shared" si="28"/>
        <v>650.80166115124325</v>
      </c>
      <c r="E891" s="23">
        <f t="shared" si="29"/>
        <v>4.8538149953752816</v>
      </c>
    </row>
    <row r="892" spans="3:5" x14ac:dyDescent="0.25">
      <c r="C892" s="16">
        <v>8.8999999999999009</v>
      </c>
      <c r="D892" s="23">
        <f t="shared" si="28"/>
        <v>650.85007870777758</v>
      </c>
      <c r="E892" s="23">
        <f t="shared" si="29"/>
        <v>4.8297163024123861</v>
      </c>
    </row>
    <row r="893" spans="3:5" x14ac:dyDescent="0.25">
      <c r="C893" s="16">
        <v>8.9099999999999007</v>
      </c>
      <c r="D893" s="23">
        <f t="shared" si="28"/>
        <v>650.89825587611631</v>
      </c>
      <c r="E893" s="23">
        <f t="shared" si="29"/>
        <v>4.8057372569851067</v>
      </c>
    </row>
    <row r="894" spans="3:5" x14ac:dyDescent="0.25">
      <c r="C894" s="16">
        <v>8.9199999999998898</v>
      </c>
      <c r="D894" s="23">
        <f t="shared" si="28"/>
        <v>650.94619384976193</v>
      </c>
      <c r="E894" s="23">
        <f t="shared" si="29"/>
        <v>4.7818772650557415</v>
      </c>
    </row>
    <row r="895" spans="3:5" x14ac:dyDescent="0.25">
      <c r="C895" s="16">
        <v>8.9299999999998896</v>
      </c>
      <c r="D895" s="23">
        <f t="shared" si="28"/>
        <v>650.99389381629169</v>
      </c>
      <c r="E895" s="23">
        <f t="shared" si="29"/>
        <v>4.7581357355358458</v>
      </c>
    </row>
    <row r="896" spans="3:5" x14ac:dyDescent="0.25">
      <c r="C896" s="16">
        <v>8.9399999999998894</v>
      </c>
      <c r="D896" s="23">
        <f t="shared" si="28"/>
        <v>651.04135695738648</v>
      </c>
      <c r="E896" s="23">
        <f t="shared" si="29"/>
        <v>4.7345120802717506</v>
      </c>
    </row>
    <row r="897" spans="3:5" x14ac:dyDescent="0.25">
      <c r="C897" s="16">
        <v>8.9499999999998892</v>
      </c>
      <c r="D897" s="23">
        <f t="shared" si="28"/>
        <v>651.08858444886027</v>
      </c>
      <c r="E897" s="23">
        <f t="shared" si="29"/>
        <v>4.7110057140298771</v>
      </c>
    </row>
    <row r="898" spans="3:5" x14ac:dyDescent="0.25">
      <c r="C898" s="16">
        <v>8.9599999999998907</v>
      </c>
      <c r="D898" s="23">
        <f t="shared" si="28"/>
        <v>651.13557746068909</v>
      </c>
      <c r="E898" s="23">
        <f t="shared" si="29"/>
        <v>4.6876160544822794</v>
      </c>
    </row>
    <row r="899" spans="3:5" x14ac:dyDescent="0.25">
      <c r="C899" s="16">
        <v>8.9699999999998905</v>
      </c>
      <c r="D899" s="23">
        <f t="shared" si="28"/>
        <v>651.18233715704037</v>
      </c>
      <c r="E899" s="23">
        <f t="shared" si="29"/>
        <v>4.6643425221922099</v>
      </c>
    </row>
    <row r="900" spans="3:5" x14ac:dyDescent="0.25">
      <c r="C900" s="16">
        <v>8.9799999999998903</v>
      </c>
      <c r="D900" s="23">
        <f t="shared" si="28"/>
        <v>651.22886469630157</v>
      </c>
      <c r="E900" s="23">
        <f t="shared" si="29"/>
        <v>4.6411845405997569</v>
      </c>
    </row>
    <row r="901" spans="3:5" x14ac:dyDescent="0.25">
      <c r="C901" s="16">
        <v>8.9899999999998901</v>
      </c>
      <c r="D901" s="23">
        <f t="shared" si="28"/>
        <v>651.27516123110877</v>
      </c>
      <c r="E901" s="23">
        <f t="shared" si="29"/>
        <v>4.6181415360075757</v>
      </c>
    </row>
    <row r="902" spans="3:5" x14ac:dyDescent="0.25">
      <c r="C902" s="16">
        <v>8.9999999999998899</v>
      </c>
      <c r="D902" s="23">
        <f t="shared" si="28"/>
        <v>651.32122790837525</v>
      </c>
      <c r="E902" s="23">
        <f t="shared" si="29"/>
        <v>4.5952129375666626</v>
      </c>
    </row>
    <row r="903" spans="3:5" x14ac:dyDescent="0.25">
      <c r="C903" s="16">
        <v>9.0099999999998897</v>
      </c>
      <c r="D903" s="23">
        <f t="shared" si="28"/>
        <v>651.36706586932019</v>
      </c>
      <c r="E903" s="23">
        <f t="shared" si="29"/>
        <v>4.572398177262234</v>
      </c>
    </row>
    <row r="904" spans="3:5" x14ac:dyDescent="0.25">
      <c r="C904" s="16">
        <v>9.0199999999998894</v>
      </c>
      <c r="D904" s="23">
        <f t="shared" si="28"/>
        <v>651.41267624949671</v>
      </c>
      <c r="E904" s="23">
        <f t="shared" si="29"/>
        <v>4.5496966898996298</v>
      </c>
    </row>
    <row r="905" spans="3:5" x14ac:dyDescent="0.25">
      <c r="C905" s="16">
        <v>9.0299999999998892</v>
      </c>
      <c r="D905" s="23">
        <f t="shared" si="28"/>
        <v>651.45806017881978</v>
      </c>
      <c r="E905" s="23">
        <f t="shared" si="29"/>
        <v>4.5271079130903287</v>
      </c>
    </row>
    <row r="906" spans="3:5" x14ac:dyDescent="0.25">
      <c r="C906" s="16">
        <v>9.0399999999998908</v>
      </c>
      <c r="D906" s="23">
        <f t="shared" si="28"/>
        <v>651.50321878159468</v>
      </c>
      <c r="E906" s="23">
        <f t="shared" si="29"/>
        <v>4.5046312872380021</v>
      </c>
    </row>
    <row r="907" spans="3:5" x14ac:dyDescent="0.25">
      <c r="C907" s="16">
        <v>9.0499999999998906</v>
      </c>
      <c r="D907" s="23">
        <f t="shared" si="28"/>
        <v>651.5481531765447</v>
      </c>
      <c r="E907" s="23">
        <f t="shared" si="29"/>
        <v>4.4822662555246762</v>
      </c>
    </row>
    <row r="908" spans="3:5" x14ac:dyDescent="0.25">
      <c r="C908" s="16">
        <v>9.0599999999998904</v>
      </c>
      <c r="D908" s="23">
        <f t="shared" si="28"/>
        <v>651.59286447683849</v>
      </c>
      <c r="E908" s="23">
        <f t="shared" si="29"/>
        <v>4.4600122638969033</v>
      </c>
    </row>
    <row r="909" spans="3:5" x14ac:dyDescent="0.25">
      <c r="C909" s="16">
        <v>9.0699999999998902</v>
      </c>
      <c r="D909" s="23">
        <f t="shared" si="28"/>
        <v>651.63735379011825</v>
      </c>
      <c r="E909" s="23">
        <f t="shared" si="29"/>
        <v>4.4378687610520711</v>
      </c>
    </row>
    <row r="910" spans="3:5" x14ac:dyDescent="0.25">
      <c r="C910" s="16">
        <v>9.0799999999998899</v>
      </c>
      <c r="D910" s="23">
        <f t="shared" si="28"/>
        <v>651.68162221852663</v>
      </c>
      <c r="E910" s="23">
        <f t="shared" si="29"/>
        <v>4.4158351984247144</v>
      </c>
    </row>
    <row r="911" spans="3:5" x14ac:dyDescent="0.25">
      <c r="C911" s="16">
        <v>9.0899999999998897</v>
      </c>
      <c r="D911" s="23">
        <f t="shared" si="28"/>
        <v>651.72567085873436</v>
      </c>
      <c r="E911" s="23">
        <f t="shared" si="29"/>
        <v>4.3939110301729452</v>
      </c>
    </row>
    <row r="912" spans="3:5" x14ac:dyDescent="0.25">
      <c r="C912" s="16">
        <v>9.0999999999998895</v>
      </c>
      <c r="D912" s="23">
        <f t="shared" si="28"/>
        <v>651.7695008019673</v>
      </c>
      <c r="E912" s="23">
        <f t="shared" si="29"/>
        <v>4.3720957131649243</v>
      </c>
    </row>
    <row r="913" spans="3:5" x14ac:dyDescent="0.25">
      <c r="C913" s="16">
        <v>9.1099999999998893</v>
      </c>
      <c r="D913" s="23">
        <f t="shared" si="28"/>
        <v>651.81311313403342</v>
      </c>
      <c r="E913" s="23">
        <f t="shared" si="29"/>
        <v>4.3503887069654033</v>
      </c>
    </row>
    <row r="914" spans="3:5" x14ac:dyDescent="0.25">
      <c r="C914" s="16">
        <v>9.1199999999998909</v>
      </c>
      <c r="D914" s="23">
        <f t="shared" si="28"/>
        <v>651.85650893534978</v>
      </c>
      <c r="E914" s="23">
        <f t="shared" si="29"/>
        <v>4.3287894738223365</v>
      </c>
    </row>
    <row r="915" spans="3:5" x14ac:dyDescent="0.25">
      <c r="C915" s="16">
        <v>9.1299999999998906</v>
      </c>
      <c r="D915" s="23">
        <f t="shared" ref="D915:D978" si="30">IF(C915&lt;=$A$13,$A$5/$A$7*C915+$A$5/$A$7^2*(EXP(-$A$7*C915)-1),$A$19+$A$21*EXP(-$A$9*C915))</f>
        <v>651.89968928096948</v>
      </c>
      <c r="E915" s="23">
        <f t="shared" ref="E915:E978" si="31">IF(C915&lt;=$A$13,$A$5/$A$7-$A$5/$A$7*EXP(-$A$7*C915),-$A$9*$A$21*EXP(-$A$9*C915))</f>
        <v>4.30729747865358</v>
      </c>
    </row>
    <row r="916" spans="3:5" x14ac:dyDescent="0.25">
      <c r="C916" s="16">
        <v>9.1399999999998904</v>
      </c>
      <c r="D916" s="23">
        <f t="shared" si="30"/>
        <v>651.94265524060779</v>
      </c>
      <c r="E916" s="23">
        <f t="shared" si="31"/>
        <v>4.2859121890335983</v>
      </c>
    </row>
    <row r="917" spans="3:5" x14ac:dyDescent="0.25">
      <c r="C917" s="16">
        <v>9.1499999999998902</v>
      </c>
      <c r="D917" s="23">
        <f t="shared" si="30"/>
        <v>651.98540787866909</v>
      </c>
      <c r="E917" s="23">
        <f t="shared" si="31"/>
        <v>4.2646330751803001</v>
      </c>
    </row>
    <row r="918" spans="3:5" x14ac:dyDescent="0.25">
      <c r="C918" s="16">
        <v>9.15999999999989</v>
      </c>
      <c r="D918" s="23">
        <f t="shared" si="30"/>
        <v>652.02794825427316</v>
      </c>
      <c r="E918" s="23">
        <f t="shared" si="31"/>
        <v>4.2434596099419082</v>
      </c>
    </row>
    <row r="919" spans="3:5" x14ac:dyDescent="0.25">
      <c r="C919" s="16">
        <v>9.1699999999998898</v>
      </c>
      <c r="D919" s="23">
        <f t="shared" si="30"/>
        <v>652.07027742128116</v>
      </c>
      <c r="E919" s="23">
        <f t="shared" si="31"/>
        <v>4.2223912687839</v>
      </c>
    </row>
    <row r="920" spans="3:5" x14ac:dyDescent="0.25">
      <c r="C920" s="16">
        <v>9.1799999999998896</v>
      </c>
      <c r="D920" s="23">
        <f t="shared" si="30"/>
        <v>652.11239642832231</v>
      </c>
      <c r="E920" s="23">
        <f t="shared" si="31"/>
        <v>4.2014275297760095</v>
      </c>
    </row>
    <row r="921" spans="3:5" x14ac:dyDescent="0.25">
      <c r="C921" s="16">
        <v>9.1899999999998894</v>
      </c>
      <c r="D921" s="23">
        <f t="shared" si="30"/>
        <v>652.15430631881918</v>
      </c>
      <c r="E921" s="23">
        <f t="shared" si="31"/>
        <v>4.1805678735793093</v>
      </c>
    </row>
    <row r="922" spans="3:5" x14ac:dyDescent="0.25">
      <c r="C922" s="16">
        <v>9.1999999999998892</v>
      </c>
      <c r="D922" s="23">
        <f t="shared" si="30"/>
        <v>652.19600813101374</v>
      </c>
      <c r="E922" s="23">
        <f t="shared" si="31"/>
        <v>4.1598117834333301</v>
      </c>
    </row>
    <row r="923" spans="3:5" x14ac:dyDescent="0.25">
      <c r="C923" s="16">
        <v>9.2099999999998907</v>
      </c>
      <c r="D923" s="23">
        <f t="shared" si="30"/>
        <v>652.23750289799375</v>
      </c>
      <c r="E923" s="23">
        <f t="shared" si="31"/>
        <v>4.139158745143261</v>
      </c>
    </row>
    <row r="924" spans="3:5" x14ac:dyDescent="0.25">
      <c r="C924" s="16">
        <v>9.2199999999998905</v>
      </c>
      <c r="D924" s="23">
        <f t="shared" si="30"/>
        <v>652.27879164771707</v>
      </c>
      <c r="E924" s="23">
        <f t="shared" si="31"/>
        <v>4.1186082470672289</v>
      </c>
    </row>
    <row r="925" spans="3:5" x14ac:dyDescent="0.25">
      <c r="C925" s="16">
        <v>9.2299999999998903</v>
      </c>
      <c r="D925" s="23">
        <f t="shared" si="30"/>
        <v>652.31987540303851</v>
      </c>
      <c r="E925" s="23">
        <f t="shared" si="31"/>
        <v>4.0981597801035985</v>
      </c>
    </row>
    <row r="926" spans="3:5" x14ac:dyDescent="0.25">
      <c r="C926" s="16">
        <v>9.2399999999998901</v>
      </c>
      <c r="D926" s="23">
        <f t="shared" si="30"/>
        <v>652.36075518173402</v>
      </c>
      <c r="E926" s="23">
        <f t="shared" si="31"/>
        <v>4.0778128376783709</v>
      </c>
    </row>
    <row r="927" spans="3:5" x14ac:dyDescent="0.25">
      <c r="C927" s="16">
        <v>9.2499999999998899</v>
      </c>
      <c r="D927" s="23">
        <f t="shared" si="30"/>
        <v>652.40143199652675</v>
      </c>
      <c r="E927" s="23">
        <f t="shared" si="31"/>
        <v>4.0575669157326475</v>
      </c>
    </row>
    <row r="928" spans="3:5" x14ac:dyDescent="0.25">
      <c r="C928" s="16">
        <v>9.2599999999998897</v>
      </c>
      <c r="D928" s="23">
        <f t="shared" si="30"/>
        <v>652.44190685511148</v>
      </c>
      <c r="E928" s="23">
        <f t="shared" si="31"/>
        <v>4.037421512710119</v>
      </c>
    </row>
    <row r="929" spans="3:5" x14ac:dyDescent="0.25">
      <c r="C929" s="16">
        <v>9.2699999999998894</v>
      </c>
      <c r="D929" s="23">
        <f t="shared" si="30"/>
        <v>652.4821807601802</v>
      </c>
      <c r="E929" s="23">
        <f t="shared" si="31"/>
        <v>4.0173761295446546</v>
      </c>
    </row>
    <row r="930" spans="3:5" x14ac:dyDescent="0.25">
      <c r="C930" s="16">
        <v>9.2799999999998892</v>
      </c>
      <c r="D930" s="23">
        <f t="shared" si="30"/>
        <v>652.52225470944632</v>
      </c>
      <c r="E930" s="23">
        <f t="shared" si="31"/>
        <v>3.9974302696479356</v>
      </c>
    </row>
    <row r="931" spans="3:5" x14ac:dyDescent="0.25">
      <c r="C931" s="16">
        <v>9.2899999999998908</v>
      </c>
      <c r="D931" s="23">
        <f t="shared" si="30"/>
        <v>652.56212969567002</v>
      </c>
      <c r="E931" s="23">
        <f t="shared" si="31"/>
        <v>3.977583438897148</v>
      </c>
    </row>
    <row r="932" spans="3:5" x14ac:dyDescent="0.25">
      <c r="C932" s="16">
        <v>9.2999999999998906</v>
      </c>
      <c r="D932" s="23">
        <f t="shared" si="30"/>
        <v>652.60180670668228</v>
      </c>
      <c r="E932" s="23">
        <f t="shared" si="31"/>
        <v>3.9578351456227656</v>
      </c>
    </row>
    <row r="933" spans="3:5" x14ac:dyDescent="0.25">
      <c r="C933" s="16">
        <v>9.3099999999998904</v>
      </c>
      <c r="D933" s="23">
        <f t="shared" si="30"/>
        <v>652.64128672540971</v>
      </c>
      <c r="E933" s="23">
        <f t="shared" si="31"/>
        <v>3.9381849005963319</v>
      </c>
    </row>
    <row r="934" spans="3:5" x14ac:dyDescent="0.25">
      <c r="C934" s="16">
        <v>9.3199999999998902</v>
      </c>
      <c r="D934" s="23">
        <f t="shared" si="30"/>
        <v>652.6805707298987</v>
      </c>
      <c r="E934" s="23">
        <f t="shared" si="31"/>
        <v>3.9186322170183638</v>
      </c>
    </row>
    <row r="935" spans="3:5" x14ac:dyDescent="0.25">
      <c r="C935" s="16">
        <v>9.3299999999998899</v>
      </c>
      <c r="D935" s="23">
        <f t="shared" si="30"/>
        <v>652.71965969333996</v>
      </c>
      <c r="E935" s="23">
        <f t="shared" si="31"/>
        <v>3.8991766105062906</v>
      </c>
    </row>
    <row r="936" spans="3:5" x14ac:dyDescent="0.25">
      <c r="C936" s="16">
        <v>9.3399999999998897</v>
      </c>
      <c r="D936" s="23">
        <f t="shared" si="30"/>
        <v>652.75855458409217</v>
      </c>
      <c r="E936" s="23">
        <f t="shared" si="31"/>
        <v>3.8798175990824495</v>
      </c>
    </row>
    <row r="937" spans="3:5" x14ac:dyDescent="0.25">
      <c r="C937" s="16">
        <v>9.3499999999998895</v>
      </c>
      <c r="D937" s="23">
        <f t="shared" si="30"/>
        <v>652.7972563657064</v>
      </c>
      <c r="E937" s="23">
        <f t="shared" si="31"/>
        <v>3.8605547031621454</v>
      </c>
    </row>
    <row r="938" spans="3:5" x14ac:dyDescent="0.25">
      <c r="C938" s="16">
        <v>9.3599999999998893</v>
      </c>
      <c r="D938" s="23">
        <f t="shared" si="30"/>
        <v>652.83576599694948</v>
      </c>
      <c r="E938" s="23">
        <f t="shared" si="31"/>
        <v>3.8413874455417796</v>
      </c>
    </row>
    <row r="939" spans="3:5" x14ac:dyDescent="0.25">
      <c r="C939" s="16">
        <v>9.3699999999998909</v>
      </c>
      <c r="D939" s="23">
        <f t="shared" si="30"/>
        <v>652.87408443182846</v>
      </c>
      <c r="E939" s="23">
        <f t="shared" si="31"/>
        <v>3.822315351387009</v>
      </c>
    </row>
    <row r="940" spans="3:5" x14ac:dyDescent="0.25">
      <c r="C940" s="16">
        <v>9.3799999999998906</v>
      </c>
      <c r="D940" s="23">
        <f t="shared" si="30"/>
        <v>652.91221261961368</v>
      </c>
      <c r="E940" s="23">
        <f t="shared" si="31"/>
        <v>3.803337948221007</v>
      </c>
    </row>
    <row r="941" spans="3:5" x14ac:dyDescent="0.25">
      <c r="C941" s="16">
        <v>9.3899999999998798</v>
      </c>
      <c r="D941" s="23">
        <f t="shared" si="30"/>
        <v>652.95015150486211</v>
      </c>
      <c r="E941" s="23">
        <f t="shared" si="31"/>
        <v>3.7844547659127561</v>
      </c>
    </row>
    <row r="942" spans="3:5" x14ac:dyDescent="0.25">
      <c r="C942" s="16">
        <v>9.3999999999998796</v>
      </c>
      <c r="D942" s="23">
        <f t="shared" si="30"/>
        <v>652.98790202744181</v>
      </c>
      <c r="E942" s="23">
        <f t="shared" si="31"/>
        <v>3.7656653366653328</v>
      </c>
    </row>
    <row r="943" spans="3:5" x14ac:dyDescent="0.25">
      <c r="C943" s="16">
        <v>9.4099999999998793</v>
      </c>
      <c r="D943" s="23">
        <f t="shared" si="30"/>
        <v>653.02546512255378</v>
      </c>
      <c r="E943" s="23">
        <f t="shared" si="31"/>
        <v>3.7469691950044366</v>
      </c>
    </row>
    <row r="944" spans="3:5" x14ac:dyDescent="0.25">
      <c r="C944" s="16">
        <v>9.4199999999998791</v>
      </c>
      <c r="D944" s="23">
        <f t="shared" si="30"/>
        <v>653.06284172075641</v>
      </c>
      <c r="E944" s="23">
        <f t="shared" si="31"/>
        <v>3.7283658777667874</v>
      </c>
    </row>
    <row r="945" spans="3:5" x14ac:dyDescent="0.25">
      <c r="C945" s="16">
        <v>9.4299999999998807</v>
      </c>
      <c r="D945" s="23">
        <f t="shared" si="30"/>
        <v>653.10003274798748</v>
      </c>
      <c r="E945" s="23">
        <f t="shared" si="31"/>
        <v>3.70985492408865</v>
      </c>
    </row>
    <row r="946" spans="3:5" x14ac:dyDescent="0.25">
      <c r="C946" s="16">
        <v>9.4399999999998805</v>
      </c>
      <c r="D946" s="23">
        <f t="shared" si="30"/>
        <v>653.13703912558788</v>
      </c>
      <c r="E946" s="23">
        <f t="shared" si="31"/>
        <v>3.6914358753944443</v>
      </c>
    </row>
    <row r="947" spans="3:5" x14ac:dyDescent="0.25">
      <c r="C947" s="16">
        <v>9.4499999999998803</v>
      </c>
      <c r="D947" s="23">
        <f t="shared" si="30"/>
        <v>653.17386177032404</v>
      </c>
      <c r="E947" s="23">
        <f t="shared" si="31"/>
        <v>3.6731082753853599</v>
      </c>
    </row>
    <row r="948" spans="3:5" x14ac:dyDescent="0.25">
      <c r="C948" s="16">
        <v>9.4599999999998801</v>
      </c>
      <c r="D948" s="23">
        <f t="shared" si="30"/>
        <v>653.21050159441086</v>
      </c>
      <c r="E948" s="23">
        <f t="shared" si="31"/>
        <v>3.6548716700280672</v>
      </c>
    </row>
    <row r="949" spans="3:5" x14ac:dyDescent="0.25">
      <c r="C949" s="16">
        <v>9.4699999999998798</v>
      </c>
      <c r="D949" s="23">
        <f t="shared" si="30"/>
        <v>653.24695950553394</v>
      </c>
      <c r="E949" s="23">
        <f t="shared" si="31"/>
        <v>3.636725607543462</v>
      </c>
    </row>
    <row r="950" spans="3:5" x14ac:dyDescent="0.25">
      <c r="C950" s="16">
        <v>9.4799999999998796</v>
      </c>
      <c r="D950" s="23">
        <f t="shared" si="30"/>
        <v>653.28323640687256</v>
      </c>
      <c r="E950" s="23">
        <f t="shared" si="31"/>
        <v>3.6186696383954868</v>
      </c>
    </row>
    <row r="951" spans="3:5" x14ac:dyDescent="0.25">
      <c r="C951" s="16">
        <v>9.4899999999998794</v>
      </c>
      <c r="D951" s="23">
        <f t="shared" si="30"/>
        <v>653.31933319712164</v>
      </c>
      <c r="E951" s="23">
        <f t="shared" si="31"/>
        <v>3.6007033152799743</v>
      </c>
    </row>
    <row r="952" spans="3:5" x14ac:dyDescent="0.25">
      <c r="C952" s="16">
        <v>9.4999999999998792</v>
      </c>
      <c r="D952" s="23">
        <f t="shared" si="30"/>
        <v>653.35525077051443</v>
      </c>
      <c r="E952" s="23">
        <f t="shared" si="31"/>
        <v>3.582826193113581</v>
      </c>
    </row>
    <row r="953" spans="3:5" x14ac:dyDescent="0.25">
      <c r="C953" s="16">
        <v>9.5099999999998808</v>
      </c>
      <c r="D953" s="23">
        <f t="shared" si="30"/>
        <v>653.39099001684394</v>
      </c>
      <c r="E953" s="23">
        <f t="shared" si="31"/>
        <v>3.5650378290227507</v>
      </c>
    </row>
    <row r="954" spans="3:5" x14ac:dyDescent="0.25">
      <c r="C954" s="16">
        <v>9.5199999999998806</v>
      </c>
      <c r="D954" s="23">
        <f t="shared" si="30"/>
        <v>653.42655182148599</v>
      </c>
      <c r="E954" s="23">
        <f t="shared" si="31"/>
        <v>3.5473377823327579</v>
      </c>
    </row>
    <row r="955" spans="3:5" x14ac:dyDescent="0.25">
      <c r="C955" s="16">
        <v>9.5299999999998803</v>
      </c>
      <c r="D955" s="23">
        <f t="shared" si="30"/>
        <v>653.4619370654201</v>
      </c>
      <c r="E955" s="23">
        <f t="shared" si="31"/>
        <v>3.5297256145567815</v>
      </c>
    </row>
    <row r="956" spans="3:5" x14ac:dyDescent="0.25">
      <c r="C956" s="16">
        <v>9.5399999999998801</v>
      </c>
      <c r="D956" s="23">
        <f t="shared" si="30"/>
        <v>653.49714662525219</v>
      </c>
      <c r="E956" s="23">
        <f t="shared" si="31"/>
        <v>3.5122008893850336</v>
      </c>
    </row>
    <row r="957" spans="3:5" x14ac:dyDescent="0.25">
      <c r="C957" s="16">
        <v>9.5499999999998799</v>
      </c>
      <c r="D957" s="23">
        <f t="shared" si="30"/>
        <v>653.53218137323574</v>
      </c>
      <c r="E957" s="23">
        <f t="shared" si="31"/>
        <v>3.4947631726739665</v>
      </c>
    </row>
    <row r="958" spans="3:5" x14ac:dyDescent="0.25">
      <c r="C958" s="16">
        <v>9.5599999999998797</v>
      </c>
      <c r="D958" s="23">
        <f t="shared" si="30"/>
        <v>653.56704217729373</v>
      </c>
      <c r="E958" s="23">
        <f t="shared" si="31"/>
        <v>3.4774120324355069</v>
      </c>
    </row>
    <row r="959" spans="3:5" x14ac:dyDescent="0.25">
      <c r="C959" s="16">
        <v>9.5699999999998795</v>
      </c>
      <c r="D959" s="23">
        <f t="shared" si="30"/>
        <v>653.60172990103968</v>
      </c>
      <c r="E959" s="23">
        <f t="shared" si="31"/>
        <v>3.4601470388263618</v>
      </c>
    </row>
    <row r="960" spans="3:5" x14ac:dyDescent="0.25">
      <c r="C960" s="16">
        <v>9.5799999999998793</v>
      </c>
      <c r="D960" s="23">
        <f t="shared" si="30"/>
        <v>653.63624540379965</v>
      </c>
      <c r="E960" s="23">
        <f t="shared" si="31"/>
        <v>3.4429677641373599</v>
      </c>
    </row>
    <row r="961" spans="3:5" x14ac:dyDescent="0.25">
      <c r="C961" s="16">
        <v>9.5899999999998808</v>
      </c>
      <c r="D961" s="23">
        <f t="shared" si="30"/>
        <v>653.67058954063327</v>
      </c>
      <c r="E961" s="23">
        <f t="shared" si="31"/>
        <v>3.4258737827828685</v>
      </c>
    </row>
    <row r="962" spans="3:5" x14ac:dyDescent="0.25">
      <c r="C962" s="16">
        <v>9.5999999999998806</v>
      </c>
      <c r="D962" s="23">
        <f t="shared" si="30"/>
        <v>653.70476316235465</v>
      </c>
      <c r="E962" s="23">
        <f t="shared" si="31"/>
        <v>3.4088646712902455</v>
      </c>
    </row>
    <row r="963" spans="3:5" x14ac:dyDescent="0.25">
      <c r="C963" s="16">
        <v>9.6099999999998804</v>
      </c>
      <c r="D963" s="23">
        <f t="shared" si="30"/>
        <v>653.73876711555386</v>
      </c>
      <c r="E963" s="23">
        <f t="shared" si="31"/>
        <v>3.3919400082893385</v>
      </c>
    </row>
    <row r="964" spans="3:5" x14ac:dyDescent="0.25">
      <c r="C964" s="16">
        <v>9.6199999999998802</v>
      </c>
      <c r="D964" s="23">
        <f t="shared" si="30"/>
        <v>653.77260224261761</v>
      </c>
      <c r="E964" s="23">
        <f t="shared" si="31"/>
        <v>3.375099374502061</v>
      </c>
    </row>
    <row r="965" spans="3:5" x14ac:dyDescent="0.25">
      <c r="C965" s="16">
        <v>9.62999999999988</v>
      </c>
      <c r="D965" s="23">
        <f t="shared" si="30"/>
        <v>653.80626938175033</v>
      </c>
      <c r="E965" s="23">
        <f t="shared" si="31"/>
        <v>3.3583423527319956</v>
      </c>
    </row>
    <row r="966" spans="3:5" x14ac:dyDescent="0.25">
      <c r="C966" s="16">
        <v>9.6399999999998798</v>
      </c>
      <c r="D966" s="23">
        <f t="shared" si="30"/>
        <v>653.83976936699503</v>
      </c>
      <c r="E966" s="23">
        <f t="shared" si="31"/>
        <v>3.3416685278540612</v>
      </c>
    </row>
    <row r="967" spans="3:5" x14ac:dyDescent="0.25">
      <c r="C967" s="16">
        <v>9.6499999999998796</v>
      </c>
      <c r="D967" s="23">
        <f t="shared" si="30"/>
        <v>653.87310302825335</v>
      </c>
      <c r="E967" s="23">
        <f t="shared" si="31"/>
        <v>3.3250774868042394</v>
      </c>
    </row>
    <row r="968" spans="3:5" x14ac:dyDescent="0.25">
      <c r="C968" s="16">
        <v>9.6599999999998793</v>
      </c>
      <c r="D968" s="23">
        <f t="shared" si="30"/>
        <v>653.90627119130693</v>
      </c>
      <c r="E968" s="23">
        <f t="shared" si="31"/>
        <v>3.3085688185693218</v>
      </c>
    </row>
    <row r="969" spans="3:5" x14ac:dyDescent="0.25">
      <c r="C969" s="16">
        <v>9.6699999999998791</v>
      </c>
      <c r="D969" s="23">
        <f t="shared" si="30"/>
        <v>653.93927467783726</v>
      </c>
      <c r="E969" s="23">
        <f t="shared" si="31"/>
        <v>3.2921421141767424</v>
      </c>
    </row>
    <row r="970" spans="3:5" x14ac:dyDescent="0.25">
      <c r="C970" s="16">
        <v>9.6799999999998807</v>
      </c>
      <c r="D970" s="23">
        <f t="shared" si="30"/>
        <v>653.97211430544655</v>
      </c>
      <c r="E970" s="23">
        <f t="shared" si="31"/>
        <v>3.2757969666844384</v>
      </c>
    </row>
    <row r="971" spans="3:5" x14ac:dyDescent="0.25">
      <c r="C971" s="16">
        <v>9.6899999999998805</v>
      </c>
      <c r="D971" s="23">
        <f t="shared" si="30"/>
        <v>654.00479088767736</v>
      </c>
      <c r="E971" s="23">
        <f t="shared" si="31"/>
        <v>3.2595329711707826</v>
      </c>
    </row>
    <row r="972" spans="3:5" x14ac:dyDescent="0.25">
      <c r="C972" s="16">
        <v>9.6999999999998803</v>
      </c>
      <c r="D972" s="23">
        <f t="shared" si="30"/>
        <v>654.03730523403328</v>
      </c>
      <c r="E972" s="23">
        <f t="shared" si="31"/>
        <v>3.2433497247245286</v>
      </c>
    </row>
    <row r="973" spans="3:5" x14ac:dyDescent="0.25">
      <c r="C973" s="16">
        <v>9.7099999999998801</v>
      </c>
      <c r="D973" s="23">
        <f t="shared" si="30"/>
        <v>654.06965814999876</v>
      </c>
      <c r="E973" s="23">
        <f t="shared" si="31"/>
        <v>3.2272468264348562</v>
      </c>
    </row>
    <row r="974" spans="3:5" x14ac:dyDescent="0.25">
      <c r="C974" s="16">
        <v>9.7199999999998798</v>
      </c>
      <c r="D974" s="23">
        <f t="shared" si="30"/>
        <v>654.10185043705917</v>
      </c>
      <c r="E974" s="23">
        <f t="shared" si="31"/>
        <v>3.2112238773814163</v>
      </c>
    </row>
    <row r="975" spans="3:5" x14ac:dyDescent="0.25">
      <c r="C975" s="16">
        <v>9.7299999999998796</v>
      </c>
      <c r="D975" s="23">
        <f t="shared" si="30"/>
        <v>654.13388289272052</v>
      </c>
      <c r="E975" s="23">
        <f t="shared" si="31"/>
        <v>3.1952804806244619</v>
      </c>
    </row>
    <row r="976" spans="3:5" x14ac:dyDescent="0.25">
      <c r="C976" s="16">
        <v>9.7399999999998794</v>
      </c>
      <c r="D976" s="23">
        <f t="shared" si="30"/>
        <v>654.16575631052922</v>
      </c>
      <c r="E976" s="23">
        <f t="shared" si="31"/>
        <v>3.1794162411950113</v>
      </c>
    </row>
    <row r="977" spans="3:5" x14ac:dyDescent="0.25">
      <c r="C977" s="16">
        <v>9.7499999999998792</v>
      </c>
      <c r="D977" s="23">
        <f t="shared" si="30"/>
        <v>654.19747148009196</v>
      </c>
      <c r="E977" s="23">
        <f t="shared" si="31"/>
        <v>3.1636307660850633</v>
      </c>
    </row>
    <row r="978" spans="3:5" x14ac:dyDescent="0.25">
      <c r="C978" s="16">
        <v>9.7599999999998808</v>
      </c>
      <c r="D978" s="23">
        <f t="shared" si="30"/>
        <v>654.22902918709497</v>
      </c>
      <c r="E978" s="23">
        <f t="shared" si="31"/>
        <v>3.1479236642378545</v>
      </c>
    </row>
    <row r="979" spans="3:5" x14ac:dyDescent="0.25">
      <c r="C979" s="16">
        <v>9.7699999999998806</v>
      </c>
      <c r="D979" s="23">
        <f t="shared" ref="D979:D1002" si="32">IF(C979&lt;=$A$13,$A$5/$A$7*C979+$A$5/$A$7^2*(EXP(-$A$7*C979)-1),$A$19+$A$21*EXP(-$A$9*C979))</f>
        <v>654.26043021332362</v>
      </c>
      <c r="E979" s="23">
        <f t="shared" ref="E979:E1002" si="33">IF(C979&lt;=$A$13,$A$5/$A$7-$A$5/$A$7*EXP(-$A$7*C979),-$A$9*$A$21*EXP(-$A$9*C979))</f>
        <v>3.1322945465381959</v>
      </c>
    </row>
    <row r="980" spans="3:5" x14ac:dyDescent="0.25">
      <c r="C980" s="16">
        <v>9.7799999999998803</v>
      </c>
      <c r="D980" s="23">
        <f t="shared" si="32"/>
        <v>654.29167533668203</v>
      </c>
      <c r="E980" s="23">
        <f t="shared" si="33"/>
        <v>3.1167430258027977</v>
      </c>
    </row>
    <row r="981" spans="3:5" x14ac:dyDescent="0.25">
      <c r="C981" s="16">
        <v>9.7899999999998801</v>
      </c>
      <c r="D981" s="23">
        <f t="shared" si="32"/>
        <v>654.32276533121183</v>
      </c>
      <c r="E981" s="23">
        <f t="shared" si="33"/>
        <v>3.1012687167707025</v>
      </c>
    </row>
    <row r="982" spans="3:5" x14ac:dyDescent="0.25">
      <c r="C982" s="16">
        <v>9.7999999999998799</v>
      </c>
      <c r="D982" s="23">
        <f t="shared" si="32"/>
        <v>654.35370096711176</v>
      </c>
      <c r="E982" s="23">
        <f t="shared" si="33"/>
        <v>3.0858712360937326</v>
      </c>
    </row>
    <row r="983" spans="3:5" x14ac:dyDescent="0.25">
      <c r="C983" s="16">
        <v>9.8099999999998797</v>
      </c>
      <c r="D983" s="23">
        <f t="shared" si="32"/>
        <v>654.38448301075653</v>
      </c>
      <c r="E983" s="23">
        <f t="shared" si="33"/>
        <v>3.0705502023269919</v>
      </c>
    </row>
    <row r="984" spans="3:5" x14ac:dyDescent="0.25">
      <c r="C984" s="16">
        <v>9.8199999999998795</v>
      </c>
      <c r="D984" s="23">
        <f t="shared" si="32"/>
        <v>654.41511222471593</v>
      </c>
      <c r="E984" s="23">
        <f t="shared" si="33"/>
        <v>3.0553052359194286</v>
      </c>
    </row>
    <row r="985" spans="3:5" x14ac:dyDescent="0.25">
      <c r="C985" s="16">
        <v>9.8299999999998793</v>
      </c>
      <c r="D985" s="23">
        <f t="shared" si="32"/>
        <v>654.44558936777366</v>
      </c>
      <c r="E985" s="23">
        <f t="shared" si="33"/>
        <v>3.0401359592044135</v>
      </c>
    </row>
    <row r="986" spans="3:5" x14ac:dyDescent="0.25">
      <c r="C986" s="16">
        <v>9.8399999999998808</v>
      </c>
      <c r="D986" s="23">
        <f t="shared" si="32"/>
        <v>654.4759151949462</v>
      </c>
      <c r="E986" s="23">
        <f t="shared" si="33"/>
        <v>3.0250419963903936</v>
      </c>
    </row>
    <row r="987" spans="3:5" x14ac:dyDescent="0.25">
      <c r="C987" s="16">
        <v>9.8499999999998806</v>
      </c>
      <c r="D987" s="23">
        <f t="shared" si="32"/>
        <v>654.50609045750127</v>
      </c>
      <c r="E987" s="23">
        <f t="shared" si="33"/>
        <v>3.0100229735515907</v>
      </c>
    </row>
    <row r="988" spans="3:5" x14ac:dyDescent="0.25">
      <c r="C988" s="16">
        <v>9.8599999999998698</v>
      </c>
      <c r="D988" s="23">
        <f t="shared" si="32"/>
        <v>654.53611590297669</v>
      </c>
      <c r="E988" s="23">
        <f t="shared" si="33"/>
        <v>2.9950785186187376</v>
      </c>
    </row>
    <row r="989" spans="3:5" x14ac:dyDescent="0.25">
      <c r="C989" s="16">
        <v>9.8699999999998695</v>
      </c>
      <c r="D989" s="23">
        <f t="shared" si="32"/>
        <v>654.56599227519894</v>
      </c>
      <c r="E989" s="23">
        <f t="shared" si="33"/>
        <v>2.9802082613698051</v>
      </c>
    </row>
    <row r="990" spans="3:5" x14ac:dyDescent="0.25">
      <c r="C990" s="16">
        <v>9.8799999999998693</v>
      </c>
      <c r="D990" s="23">
        <f t="shared" si="32"/>
        <v>654.5957203143015</v>
      </c>
      <c r="E990" s="23">
        <f t="shared" si="33"/>
        <v>2.9654118334209327</v>
      </c>
    </row>
    <row r="991" spans="3:5" x14ac:dyDescent="0.25">
      <c r="C991" s="16">
        <v>9.8899999999998691</v>
      </c>
      <c r="D991" s="23">
        <f t="shared" si="32"/>
        <v>654.62530075674294</v>
      </c>
      <c r="E991" s="23">
        <f t="shared" si="33"/>
        <v>2.950688868217227</v>
      </c>
    </row>
    <row r="992" spans="3:5" x14ac:dyDescent="0.25">
      <c r="C992" s="16">
        <v>9.8999999999998707</v>
      </c>
      <c r="D992" s="23">
        <f t="shared" si="32"/>
        <v>654.65473433532566</v>
      </c>
      <c r="E992" s="23">
        <f t="shared" si="33"/>
        <v>2.936039001023699</v>
      </c>
    </row>
    <row r="993" spans="3:5" x14ac:dyDescent="0.25">
      <c r="C993" s="16">
        <v>9.9099999999998705</v>
      </c>
      <c r="D993" s="23">
        <f t="shared" si="32"/>
        <v>654.68402177921359</v>
      </c>
      <c r="E993" s="23">
        <f t="shared" si="33"/>
        <v>2.921461868916241</v>
      </c>
    </row>
    <row r="994" spans="3:5" x14ac:dyDescent="0.25">
      <c r="C994" s="16">
        <v>9.9199999999998703</v>
      </c>
      <c r="D994" s="23">
        <f t="shared" si="32"/>
        <v>654.71316381395036</v>
      </c>
      <c r="E994" s="23">
        <f t="shared" si="33"/>
        <v>2.9069571107726184</v>
      </c>
    </row>
    <row r="995" spans="3:5" x14ac:dyDescent="0.25">
      <c r="C995" s="16">
        <v>9.92999999999987</v>
      </c>
      <c r="D995" s="23">
        <f t="shared" si="32"/>
        <v>654.74216116147761</v>
      </c>
      <c r="E995" s="23">
        <f t="shared" si="33"/>
        <v>2.8925243672635306</v>
      </c>
    </row>
    <row r="996" spans="3:5" x14ac:dyDescent="0.25">
      <c r="C996" s="16">
        <v>9.9399999999998698</v>
      </c>
      <c r="D996" s="23">
        <f t="shared" si="32"/>
        <v>654.77101454015235</v>
      </c>
      <c r="E996" s="23">
        <f t="shared" si="33"/>
        <v>2.8781632808437174</v>
      </c>
    </row>
    <row r="997" spans="3:5" x14ac:dyDescent="0.25">
      <c r="C997" s="16">
        <v>9.9499999999998696</v>
      </c>
      <c r="D997" s="23">
        <f t="shared" si="32"/>
        <v>654.79972466476534</v>
      </c>
      <c r="E997" s="23">
        <f t="shared" si="33"/>
        <v>2.8638734957430891</v>
      </c>
    </row>
    <row r="998" spans="3:5" x14ac:dyDescent="0.25">
      <c r="C998" s="16">
        <v>9.9599999999998694</v>
      </c>
      <c r="D998" s="23">
        <f t="shared" si="32"/>
        <v>654.82829224655814</v>
      </c>
      <c r="E998" s="23">
        <f t="shared" si="33"/>
        <v>2.8496546579579172</v>
      </c>
    </row>
    <row r="999" spans="3:5" x14ac:dyDescent="0.25">
      <c r="C999" s="16">
        <v>9.9699999999998692</v>
      </c>
      <c r="D999" s="23">
        <f t="shared" si="32"/>
        <v>654.8567179932412</v>
      </c>
      <c r="E999" s="23">
        <f t="shared" si="33"/>
        <v>2.835506415242067</v>
      </c>
    </row>
    <row r="1000" spans="3:5" x14ac:dyDescent="0.25">
      <c r="C1000" s="16">
        <v>9.9799999999998708</v>
      </c>
      <c r="D1000" s="23">
        <f t="shared" si="32"/>
        <v>654.88500260901139</v>
      </c>
      <c r="E1000" s="23">
        <f t="shared" si="33"/>
        <v>2.8214284170982675</v>
      </c>
    </row>
    <row r="1001" spans="3:5" x14ac:dyDescent="0.25">
      <c r="C1001" s="16">
        <v>9.9899999999998705</v>
      </c>
      <c r="D1001" s="23">
        <f t="shared" si="32"/>
        <v>654.913146794569</v>
      </c>
      <c r="E1001" s="23">
        <f t="shared" si="33"/>
        <v>2.8074203147694345</v>
      </c>
    </row>
    <row r="1002" spans="3:5" x14ac:dyDescent="0.25">
      <c r="C1002" s="16">
        <v>9.9999999999998703</v>
      </c>
      <c r="D1002" s="23">
        <f t="shared" si="32"/>
        <v>654.94115124713585</v>
      </c>
      <c r="E1002" s="23">
        <f t="shared" si="33"/>
        <v>2.7934817612300278</v>
      </c>
    </row>
    <row r="1003" spans="3:5" x14ac:dyDescent="0.25">
      <c r="D1003" s="23"/>
      <c r="E1003" s="23"/>
    </row>
    <row r="1004" spans="3:5" x14ac:dyDescent="0.25">
      <c r="D1004" s="23"/>
      <c r="E1004" s="23"/>
    </row>
    <row r="1005" spans="3:5" x14ac:dyDescent="0.25">
      <c r="D1005" s="23"/>
      <c r="E1005" s="23"/>
    </row>
    <row r="1006" spans="3:5" x14ac:dyDescent="0.25">
      <c r="D1006" s="23"/>
      <c r="E1006" s="23"/>
    </row>
    <row r="1007" spans="3:5" x14ac:dyDescent="0.25">
      <c r="D1007" s="23"/>
      <c r="E1007" s="23"/>
    </row>
    <row r="1008" spans="3:5" x14ac:dyDescent="0.25">
      <c r="D1008" s="23"/>
      <c r="E1008" s="23"/>
    </row>
    <row r="1009" spans="4:5" x14ac:dyDescent="0.25">
      <c r="D1009" s="23"/>
      <c r="E1009" s="23"/>
    </row>
    <row r="1010" spans="4:5" x14ac:dyDescent="0.25">
      <c r="D1010" s="23"/>
      <c r="E1010" s="23"/>
    </row>
    <row r="1011" spans="4:5" x14ac:dyDescent="0.25">
      <c r="D1011" s="23"/>
      <c r="E1011" s="23"/>
    </row>
    <row r="1012" spans="4:5" x14ac:dyDescent="0.25">
      <c r="D1012" s="23"/>
      <c r="E1012" s="23"/>
    </row>
    <row r="1013" spans="4:5" x14ac:dyDescent="0.25">
      <c r="D1013" s="23"/>
      <c r="E1013" s="23"/>
    </row>
    <row r="1014" spans="4:5" x14ac:dyDescent="0.25">
      <c r="D1014" s="23"/>
      <c r="E1014" s="23"/>
    </row>
    <row r="1015" spans="4:5" x14ac:dyDescent="0.25">
      <c r="D1015" s="23"/>
      <c r="E1015" s="23"/>
    </row>
    <row r="1016" spans="4:5" x14ac:dyDescent="0.25">
      <c r="D1016" s="23"/>
      <c r="E1016" s="23"/>
    </row>
    <row r="1017" spans="4:5" x14ac:dyDescent="0.25">
      <c r="D1017" s="23"/>
      <c r="E1017" s="23"/>
    </row>
  </sheetData>
  <mergeCells count="1">
    <mergeCell ref="F16:G1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7"/>
  <sheetViews>
    <sheetView tabSelected="1" zoomScale="85" zoomScaleNormal="85" workbookViewId="0">
      <selection activeCell="A14" sqref="A14"/>
    </sheetView>
  </sheetViews>
  <sheetFormatPr defaultColWidth="11" defaultRowHeight="15.75" x14ac:dyDescent="0.25"/>
  <cols>
    <col min="2" max="2" width="4.125" customWidth="1"/>
    <col min="3" max="4" width="10.875" style="16"/>
    <col min="5" max="5" width="10.625" style="16" customWidth="1"/>
    <col min="7" max="7" width="12.125" bestFit="1" customWidth="1"/>
  </cols>
  <sheetData>
    <row r="1" spans="1:7" x14ac:dyDescent="0.25">
      <c r="C1" s="16" t="s">
        <v>10</v>
      </c>
      <c r="D1" s="16" t="s">
        <v>11</v>
      </c>
      <c r="E1" s="16" t="s">
        <v>12</v>
      </c>
    </row>
    <row r="2" spans="1:7" x14ac:dyDescent="0.25">
      <c r="A2" t="s">
        <v>3</v>
      </c>
      <c r="C2" s="16">
        <v>0</v>
      </c>
      <c r="D2" s="23">
        <f>IF(C2&lt;=$A$13,$A$5/$A$7*C2+$A$5/$A$7^2*(EXP(-$A$7*C2)-1),$A$19+$A$21*EXP(-$A$9*C2))</f>
        <v>0</v>
      </c>
      <c r="E2" s="23">
        <f>IF(C2&lt;=$A$13,$A$5/$A$7-$A$5/$A$7*EXP(-$A$7*C2),-$A$9*$A$21*EXP(-$A$9*C2))</f>
        <v>0</v>
      </c>
    </row>
    <row r="3" spans="1:7" x14ac:dyDescent="0.25">
      <c r="C3" s="16">
        <v>0.01</v>
      </c>
      <c r="D3" s="23">
        <f t="shared" ref="D3:D66" si="0">IF(C3&lt;=$A$13,$A$5/$A$7*C3+$A$5/$A$7^2*(EXP(-$A$7*C3)-1),$A$19+$A$21*EXP(-$A$9*C3))</f>
        <v>3.2791953092968562E-2</v>
      </c>
      <c r="E3" s="23">
        <f t="shared" ref="E3:E66" si="1">IF(C3&lt;=$A$13,$A$5/$A$7-$A$5/$A$7*EXP(-$A$7*C3),-$A$9*$A$21*EXP(-$A$9*C3))</f>
        <v>6.5393599085049345</v>
      </c>
    </row>
    <row r="4" spans="1:7" x14ac:dyDescent="0.25">
      <c r="A4" s="17" t="s">
        <v>22</v>
      </c>
      <c r="C4" s="16">
        <v>0.02</v>
      </c>
      <c r="D4" s="23">
        <f t="shared" si="0"/>
        <v>0.13040988961230848</v>
      </c>
      <c r="E4" s="23">
        <f t="shared" si="1"/>
        <v>12.965526099287047</v>
      </c>
    </row>
    <row r="5" spans="1:7" x14ac:dyDescent="0.25">
      <c r="A5" s="18">
        <f>Model!A5*Prediction!A11/Model!A11</f>
        <v>659.66184780753281</v>
      </c>
      <c r="C5" s="16">
        <v>0.03</v>
      </c>
      <c r="D5" s="23">
        <f t="shared" si="0"/>
        <v>0.29173169758192152</v>
      </c>
      <c r="E5" s="23">
        <f t="shared" si="1"/>
        <v>19.280457910555469</v>
      </c>
    </row>
    <row r="6" spans="1:7" x14ac:dyDescent="0.25">
      <c r="A6" s="17" t="s">
        <v>4</v>
      </c>
      <c r="C6" s="16">
        <v>0.04</v>
      </c>
      <c r="D6" s="23">
        <f t="shared" si="0"/>
        <v>0.51565468833751993</v>
      </c>
      <c r="E6" s="23">
        <f t="shared" si="1"/>
        <v>25.486080765154668</v>
      </c>
    </row>
    <row r="7" spans="1:7" x14ac:dyDescent="0.25">
      <c r="A7" s="18">
        <f>Model!A7</f>
        <v>1.7461164758329053</v>
      </c>
      <c r="C7" s="16">
        <v>0.05</v>
      </c>
      <c r="D7" s="23">
        <f t="shared" si="0"/>
        <v>0.80109526031681355</v>
      </c>
      <c r="E7" s="23">
        <f t="shared" si="1"/>
        <v>31.584286757625819</v>
      </c>
    </row>
    <row r="8" spans="1:7" x14ac:dyDescent="0.25">
      <c r="A8" s="17" t="s">
        <v>5</v>
      </c>
      <c r="C8" s="16">
        <v>0.06</v>
      </c>
      <c r="D8" s="23">
        <f t="shared" si="0"/>
        <v>1.1469885686693395</v>
      </c>
      <c r="E8" s="23">
        <f t="shared" si="1"/>
        <v>37.576935231106404</v>
      </c>
    </row>
    <row r="9" spans="1:7" x14ac:dyDescent="0.25">
      <c r="A9" s="18">
        <f>Model!A9</f>
        <v>0.49772633498739549</v>
      </c>
      <c r="C9" s="16">
        <v>7.0000000000000007E-2</v>
      </c>
      <c r="D9" s="23">
        <f t="shared" si="0"/>
        <v>1.5522882005851848</v>
      </c>
      <c r="E9" s="23">
        <f t="shared" si="1"/>
        <v>43.465853344244522</v>
      </c>
    </row>
    <row r="10" spans="1:7" x14ac:dyDescent="0.25">
      <c r="A10" s="17" t="s">
        <v>23</v>
      </c>
      <c r="C10" s="16">
        <v>0.08</v>
      </c>
      <c r="D10" s="23">
        <f t="shared" si="0"/>
        <v>2.0159658562438167</v>
      </c>
      <c r="E10" s="23">
        <f t="shared" si="1"/>
        <v>49.252836628298724</v>
      </c>
    </row>
    <row r="11" spans="1:7" x14ac:dyDescent="0.25">
      <c r="A11" s="22">
        <v>180</v>
      </c>
      <c r="C11" s="16">
        <v>0.09</v>
      </c>
      <c r="D11" s="23">
        <f t="shared" si="0"/>
        <v>2.537011035285385</v>
      </c>
      <c r="E11" s="23">
        <f t="shared" si="1"/>
        <v>54.939649534596242</v>
      </c>
    </row>
    <row r="12" spans="1:7" x14ac:dyDescent="0.25">
      <c r="A12" s="17" t="s">
        <v>24</v>
      </c>
      <c r="C12" s="16">
        <v>0.1</v>
      </c>
      <c r="D12" s="23">
        <f t="shared" si="0"/>
        <v>3.1144307287091664</v>
      </c>
      <c r="E12" s="23">
        <f t="shared" si="1"/>
        <v>60.528025972513944</v>
      </c>
    </row>
    <row r="13" spans="1:7" x14ac:dyDescent="0.25">
      <c r="A13" s="24">
        <v>0.94</v>
      </c>
      <c r="C13" s="16">
        <v>0.11</v>
      </c>
      <c r="D13" s="23">
        <f t="shared" si="0"/>
        <v>3.7472491161050314</v>
      </c>
      <c r="E13" s="23">
        <f t="shared" si="1"/>
        <v>66.019669838147308</v>
      </c>
    </row>
    <row r="14" spans="1:7" x14ac:dyDescent="0.25">
      <c r="A14" s="17" t="s">
        <v>25</v>
      </c>
      <c r="C14" s="16">
        <v>0.12</v>
      </c>
      <c r="D14" s="23">
        <f t="shared" si="0"/>
        <v>4.4345072681258415</v>
      </c>
      <c r="E14" s="23">
        <f t="shared" si="1"/>
        <v>71.416255533828632</v>
      </c>
    </row>
    <row r="15" spans="1:7" x14ac:dyDescent="0.25">
      <c r="A15" s="22">
        <f>VLOOKUP(A13,C1:D402,2)</f>
        <v>180.67445491170565</v>
      </c>
      <c r="C15" s="16">
        <v>0.13</v>
      </c>
      <c r="D15" s="23">
        <f t="shared" si="0"/>
        <v>5.1752628541098957</v>
      </c>
      <c r="E15" s="23">
        <f t="shared" si="1"/>
        <v>76.719428478651935</v>
      </c>
    </row>
    <row r="16" spans="1:7" x14ac:dyDescent="0.25">
      <c r="A16" s="17" t="s">
        <v>26</v>
      </c>
      <c r="C16" s="16">
        <v>0.14000000000000001</v>
      </c>
      <c r="D16" s="23">
        <f t="shared" si="0"/>
        <v>5.9685898547642253</v>
      </c>
      <c r="E16" s="23">
        <f t="shared" si="1"/>
        <v>81.930805610161656</v>
      </c>
      <c r="F16" s="30" t="s">
        <v>15</v>
      </c>
      <c r="G16" s="30"/>
    </row>
    <row r="17" spans="1:7" x14ac:dyDescent="0.25">
      <c r="A17" s="22">
        <f>VLOOKUP(A13,C1:E402,3)</f>
        <v>304.60349445562218</v>
      </c>
      <c r="C17" s="16">
        <v>0.15</v>
      </c>
      <c r="D17" s="23">
        <f t="shared" si="0"/>
        <v>6.8135782798213214</v>
      </c>
      <c r="E17" s="23">
        <f t="shared" si="1"/>
        <v>87.05197587735671</v>
      </c>
      <c r="F17" s="16" t="s">
        <v>10</v>
      </c>
      <c r="G17" s="16" t="s">
        <v>11</v>
      </c>
    </row>
    <row r="18" spans="1:7" x14ac:dyDescent="0.25">
      <c r="A18" s="17" t="s">
        <v>13</v>
      </c>
      <c r="C18" s="16">
        <v>0.16</v>
      </c>
      <c r="D18" s="23">
        <f t="shared" si="0"/>
        <v>7.7093338905830606</v>
      </c>
      <c r="E18" s="23">
        <f t="shared" si="1"/>
        <v>92.084500725161206</v>
      </c>
      <c r="F18" s="16">
        <v>20</v>
      </c>
      <c r="G18" s="25">
        <f>IF(F18&lt;=$A$13,$A$5/$A$7*F18+$A$5/$A$7^2*(EXP(-$A$7*F18)-1),$A$19+$A$21*EXP(-$A$9*F18))</f>
        <v>792.61794034946047</v>
      </c>
    </row>
    <row r="19" spans="1:7" x14ac:dyDescent="0.25">
      <c r="A19" s="22">
        <f>A15-A21*EXP(-A9*A13)</f>
        <v>792.66436391126865</v>
      </c>
      <c r="C19" s="16">
        <v>0.17</v>
      </c>
      <c r="D19" s="23">
        <f t="shared" si="0"/>
        <v>8.6549779272673817</v>
      </c>
      <c r="E19" s="23">
        <f t="shared" si="1"/>
        <v>97.029914570508879</v>
      </c>
      <c r="F19" s="16" t="s">
        <v>10</v>
      </c>
      <c r="G19" s="16" t="s">
        <v>12</v>
      </c>
    </row>
    <row r="20" spans="1:7" x14ac:dyDescent="0.25">
      <c r="A20" s="17" t="s">
        <v>14</v>
      </c>
      <c r="C20" s="16">
        <v>0.18</v>
      </c>
      <c r="D20" s="23">
        <f t="shared" si="0"/>
        <v>9.6496468410742651</v>
      </c>
      <c r="E20" s="23">
        <f t="shared" si="1"/>
        <v>101.88972527018717</v>
      </c>
      <c r="F20" s="16">
        <v>0.94</v>
      </c>
      <c r="G20" s="25">
        <f>IF(F20&lt;=$A$13,$A$5/$A$7-$A$5/$A$7*EXP(-$A$7*F20),-$A$9*$A$21*EXP(-$A$9*F20))</f>
        <v>304.60349445562218</v>
      </c>
    </row>
    <row r="21" spans="1:7" x14ac:dyDescent="0.25">
      <c r="A21" s="22">
        <f>-A17/A9*EXP(A9*A13)</f>
        <v>-977.08978716130264</v>
      </c>
      <c r="C21" s="16">
        <v>0.19</v>
      </c>
      <c r="D21" s="23">
        <f t="shared" si="0"/>
        <v>10.692492030889895</v>
      </c>
      <c r="E21" s="23">
        <f t="shared" si="1"/>
        <v>106.66541458058236</v>
      </c>
    </row>
    <row r="22" spans="1:7" x14ac:dyDescent="0.25">
      <c r="C22" s="16">
        <v>0.2</v>
      </c>
      <c r="D22" s="23">
        <f t="shared" si="0"/>
        <v>11.782679584547971</v>
      </c>
      <c r="E22" s="23">
        <f t="shared" si="1"/>
        <v>111.35843860946733</v>
      </c>
    </row>
    <row r="23" spans="1:7" x14ac:dyDescent="0.25">
      <c r="C23" s="16">
        <v>0.21</v>
      </c>
      <c r="D23" s="23">
        <f t="shared" si="0"/>
        <v>12.919390024569907</v>
      </c>
      <c r="E23" s="23">
        <f t="shared" si="1"/>
        <v>115.97022825996908</v>
      </c>
    </row>
    <row r="24" spans="1:7" x14ac:dyDescent="0.25">
      <c r="C24" s="16">
        <v>0.22</v>
      </c>
      <c r="D24" s="23">
        <f t="shared" si="0"/>
        <v>14.10181805830625</v>
      </c>
      <c r="E24" s="23">
        <f t="shared" si="1"/>
        <v>120.50218966685071</v>
      </c>
    </row>
    <row r="25" spans="1:7" x14ac:dyDescent="0.25">
      <c r="C25" s="16">
        <v>0.23</v>
      </c>
      <c r="D25" s="23">
        <f t="shared" si="0"/>
        <v>15.329172332402806</v>
      </c>
      <c r="E25" s="23">
        <f t="shared" si="1"/>
        <v>124.95570462524211</v>
      </c>
    </row>
    <row r="26" spans="1:7" x14ac:dyDescent="0.25">
      <c r="C26" s="16">
        <v>0.24</v>
      </c>
      <c r="D26" s="23">
        <f t="shared" si="0"/>
        <v>16.600675191516984</v>
      </c>
      <c r="E26" s="23">
        <f t="shared" si="1"/>
        <v>129.33213101194951</v>
      </c>
    </row>
    <row r="27" spans="1:7" x14ac:dyDescent="0.25">
      <c r="C27" s="16">
        <v>0.25</v>
      </c>
      <c r="D27" s="23">
        <f t="shared" si="0"/>
        <v>17.915562441210795</v>
      </c>
      <c r="E27" s="23">
        <f t="shared" si="1"/>
        <v>133.63280319947185</v>
      </c>
    </row>
    <row r="28" spans="1:7" x14ac:dyDescent="0.25">
      <c r="C28" s="16">
        <v>0.26</v>
      </c>
      <c r="D28" s="23">
        <f t="shared" si="0"/>
        <v>19.273083114947795</v>
      </c>
      <c r="E28" s="23">
        <f t="shared" si="1"/>
        <v>137.85903246285122</v>
      </c>
    </row>
    <row r="29" spans="1:7" x14ac:dyDescent="0.25">
      <c r="C29" s="16">
        <v>0.27</v>
      </c>
      <c r="D29" s="23">
        <f t="shared" si="0"/>
        <v>20.672499245123532</v>
      </c>
      <c r="E29" s="23">
        <f t="shared" si="1"/>
        <v>142.0121073794804</v>
      </c>
    </row>
    <row r="30" spans="1:7" x14ac:dyDescent="0.25">
      <c r="C30" s="16">
        <v>0.28000000000000003</v>
      </c>
      <c r="D30" s="23">
        <f t="shared" si="0"/>
        <v>22.113085638059019</v>
      </c>
      <c r="E30" s="23">
        <f t="shared" si="1"/>
        <v>146.09329422199036</v>
      </c>
    </row>
    <row r="31" spans="1:7" x14ac:dyDescent="0.25">
      <c r="C31" s="16">
        <v>0.28999999999999998</v>
      </c>
      <c r="D31" s="23">
        <f t="shared" si="0"/>
        <v>23.594129652889293</v>
      </c>
      <c r="E31" s="23">
        <f t="shared" si="1"/>
        <v>150.1038373443368</v>
      </c>
    </row>
    <row r="32" spans="1:7" x14ac:dyDescent="0.25">
      <c r="C32" s="16">
        <v>0.3</v>
      </c>
      <c r="D32" s="23">
        <f t="shared" si="0"/>
        <v>25.114930984279226</v>
      </c>
      <c r="E32" s="23">
        <f t="shared" si="1"/>
        <v>154.04495956120357</v>
      </c>
    </row>
    <row r="33" spans="3:5" x14ac:dyDescent="0.25">
      <c r="C33" s="16">
        <v>0.31</v>
      </c>
      <c r="D33" s="23">
        <f t="shared" si="0"/>
        <v>26.674801448900297</v>
      </c>
      <c r="E33" s="23">
        <f t="shared" si="1"/>
        <v>157.91786252083892</v>
      </c>
    </row>
    <row r="34" spans="3:5" x14ac:dyDescent="0.25">
      <c r="C34" s="16">
        <v>0.32</v>
      </c>
      <c r="D34" s="23">
        <f t="shared" si="0"/>
        <v>28.273064775603586</v>
      </c>
      <c r="E34" s="23">
        <f t="shared" si="1"/>
        <v>161.72372707143813</v>
      </c>
    </row>
    <row r="35" spans="3:5" x14ac:dyDescent="0.25">
      <c r="C35" s="16">
        <v>0.33</v>
      </c>
      <c r="D35" s="23">
        <f t="shared" si="0"/>
        <v>29.90905639922461</v>
      </c>
      <c r="E35" s="23">
        <f t="shared" si="1"/>
        <v>165.46371362118418</v>
      </c>
    </row>
    <row r="36" spans="3:5" x14ac:dyDescent="0.25">
      <c r="C36" s="16">
        <v>0.34</v>
      </c>
      <c r="D36" s="23">
        <f t="shared" si="0"/>
        <v>31.582123257957434</v>
      </c>
      <c r="E36" s="23">
        <f t="shared" si="1"/>
        <v>169.13896249205609</v>
      </c>
    </row>
    <row r="37" spans="3:5" x14ac:dyDescent="0.25">
      <c r="C37" s="16">
        <v>0.35</v>
      </c>
      <c r="D37" s="23">
        <f t="shared" si="0"/>
        <v>33.291623594236128</v>
      </c>
      <c r="E37" s="23">
        <f t="shared" si="1"/>
        <v>172.75059426751326</v>
      </c>
    </row>
    <row r="38" spans="3:5" x14ac:dyDescent="0.25">
      <c r="C38" s="16">
        <v>0.36</v>
      </c>
      <c r="D38" s="23">
        <f t="shared" si="0"/>
        <v>35.036926759062808</v>
      </c>
      <c r="E38" s="23">
        <f t="shared" si="1"/>
        <v>176.29971013416144</v>
      </c>
    </row>
    <row r="39" spans="3:5" x14ac:dyDescent="0.25">
      <c r="C39" s="16">
        <v>0.37</v>
      </c>
      <c r="D39" s="23">
        <f t="shared" si="0"/>
        <v>36.817413019722849</v>
      </c>
      <c r="E39" s="23">
        <f t="shared" si="1"/>
        <v>179.78739221750413</v>
      </c>
    </row>
    <row r="40" spans="3:5" x14ac:dyDescent="0.25">
      <c r="C40" s="16">
        <v>0.38</v>
      </c>
      <c r="D40" s="23">
        <f t="shared" si="0"/>
        <v>38.63247337082818</v>
      </c>
      <c r="E40" s="23">
        <f t="shared" si="1"/>
        <v>183.21470391188342</v>
      </c>
    </row>
    <row r="41" spans="3:5" x14ac:dyDescent="0.25">
      <c r="C41" s="16">
        <v>0.39</v>
      </c>
      <c r="D41" s="23">
        <f t="shared" si="0"/>
        <v>40.481509348631747</v>
      </c>
      <c r="E41" s="23">
        <f t="shared" si="1"/>
        <v>186.58269020470814</v>
      </c>
    </row>
    <row r="42" spans="3:5" x14ac:dyDescent="0.25">
      <c r="C42" s="16">
        <v>0.4</v>
      </c>
      <c r="D42" s="23">
        <f t="shared" si="0"/>
        <v>42.363932848555763</v>
      </c>
      <c r="E42" s="23">
        <f t="shared" si="1"/>
        <v>189.89237799507112</v>
      </c>
    </row>
    <row r="43" spans="3:5" x14ac:dyDescent="0.25">
      <c r="C43" s="16">
        <v>0.41</v>
      </c>
      <c r="D43" s="23">
        <f t="shared" si="0"/>
        <v>44.279165945878617</v>
      </c>
      <c r="E43" s="23">
        <f t="shared" si="1"/>
        <v>193.14477640685047</v>
      </c>
    </row>
    <row r="44" spans="3:5" x14ac:dyDescent="0.25">
      <c r="C44" s="16">
        <v>0.42</v>
      </c>
      <c r="D44" s="23">
        <f t="shared" si="0"/>
        <v>46.22664071952579</v>
      </c>
      <c r="E44" s="23">
        <f t="shared" si="1"/>
        <v>196.34087709639149</v>
      </c>
    </row>
    <row r="45" spans="3:5" x14ac:dyDescent="0.25">
      <c r="C45" s="16">
        <v>0.43</v>
      </c>
      <c r="D45" s="23">
        <f t="shared" si="0"/>
        <v>48.205799078910417</v>
      </c>
      <c r="E45" s="23">
        <f t="shared" si="1"/>
        <v>199.48165455486296</v>
      </c>
    </row>
    <row r="46" spans="3:5" x14ac:dyDescent="0.25">
      <c r="C46" s="16">
        <v>0.44</v>
      </c>
      <c r="D46" s="23">
        <f t="shared" si="0"/>
        <v>50.216092593771606</v>
      </c>
      <c r="E46" s="23">
        <f t="shared" si="1"/>
        <v>202.56806640537911</v>
      </c>
    </row>
    <row r="47" spans="3:5" x14ac:dyDescent="0.25">
      <c r="C47" s="16">
        <v>0.45</v>
      </c>
      <c r="D47" s="23">
        <f t="shared" si="0"/>
        <v>52.256982326958124</v>
      </c>
      <c r="E47" s="23">
        <f t="shared" si="1"/>
        <v>205.60105369497927</v>
      </c>
    </row>
    <row r="48" spans="3:5" x14ac:dyDescent="0.25">
      <c r="C48" s="16">
        <v>0.46</v>
      </c>
      <c r="D48" s="23">
        <f t="shared" si="0"/>
        <v>54.327938670106292</v>
      </c>
      <c r="E48" s="23">
        <f t="shared" si="1"/>
        <v>208.58154118155292</v>
      </c>
    </row>
    <row r="49" spans="3:5" x14ac:dyDescent="0.25">
      <c r="C49" s="16">
        <v>0.47</v>
      </c>
      <c r="D49" s="23">
        <f t="shared" si="0"/>
        <v>56.428441182162473</v>
      </c>
      <c r="E49" s="23">
        <f t="shared" si="1"/>
        <v>211.51043761579851</v>
      </c>
    </row>
    <row r="50" spans="3:5" x14ac:dyDescent="0.25">
      <c r="C50" s="16">
        <v>0.48</v>
      </c>
      <c r="D50" s="23">
        <f t="shared" si="0"/>
        <v>58.557978430700572</v>
      </c>
      <c r="E50" s="23">
        <f t="shared" si="1"/>
        <v>214.38863601830158</v>
      </c>
    </row>
    <row r="51" spans="3:5" x14ac:dyDescent="0.25">
      <c r="C51" s="16">
        <v>0.49</v>
      </c>
      <c r="D51" s="23">
        <f t="shared" si="0"/>
        <v>60.716047835986274</v>
      </c>
      <c r="E51" s="23">
        <f t="shared" si="1"/>
        <v>217.21701395181663</v>
      </c>
    </row>
    <row r="52" spans="3:5" x14ac:dyDescent="0.25">
      <c r="C52" s="16">
        <v>0.5</v>
      </c>
      <c r="D52" s="23">
        <f t="shared" si="0"/>
        <v>62.902155517740468</v>
      </c>
      <c r="E52" s="23">
        <f t="shared" si="1"/>
        <v>219.99643378883613</v>
      </c>
    </row>
    <row r="53" spans="3:5" x14ac:dyDescent="0.25">
      <c r="C53" s="16">
        <v>0.51</v>
      </c>
      <c r="D53" s="23">
        <f t="shared" si="0"/>
        <v>65.115816144555083</v>
      </c>
      <c r="E53" s="23">
        <f t="shared" si="1"/>
        <v>222.72774297452784</v>
      </c>
    </row>
    <row r="54" spans="3:5" x14ac:dyDescent="0.25">
      <c r="C54" s="16">
        <v>0.52</v>
      </c>
      <c r="D54" s="23">
        <f t="shared" si="0"/>
        <v>67.356552785915653</v>
      </c>
      <c r="E54" s="23">
        <f t="shared" si="1"/>
        <v>225.41177428512103</v>
      </c>
    </row>
    <row r="55" spans="3:5" x14ac:dyDescent="0.25">
      <c r="C55" s="16">
        <v>0.53</v>
      </c>
      <c r="D55" s="23">
        <f t="shared" si="0"/>
        <v>69.623896766785066</v>
      </c>
      <c r="E55" s="23">
        <f t="shared" si="1"/>
        <v>228.04934608181966</v>
      </c>
    </row>
    <row r="56" spans="3:5" x14ac:dyDescent="0.25">
      <c r="C56" s="16">
        <v>0.54</v>
      </c>
      <c r="D56" s="23">
        <f t="shared" si="0"/>
        <v>71.917387524704708</v>
      </c>
      <c r="E56" s="23">
        <f t="shared" si="1"/>
        <v>230.64126256032105</v>
      </c>
    </row>
    <row r="57" spans="3:5" x14ac:dyDescent="0.25">
      <c r="C57" s="16">
        <v>0.55000000000000004</v>
      </c>
      <c r="D57" s="23">
        <f t="shared" si="0"/>
        <v>74.236572469368696</v>
      </c>
      <c r="E57" s="23">
        <f t="shared" si="1"/>
        <v>233.18831399601495</v>
      </c>
    </row>
    <row r="58" spans="3:5" x14ac:dyDescent="0.25">
      <c r="C58" s="16">
        <v>0.56000000000000005</v>
      </c>
      <c r="D58" s="23">
        <f t="shared" si="0"/>
        <v>76.581006844629314</v>
      </c>
      <c r="E58" s="23">
        <f t="shared" si="1"/>
        <v>235.6912769849387</v>
      </c>
    </row>
    <row r="59" spans="3:5" x14ac:dyDescent="0.25">
      <c r="C59" s="16">
        <v>0.56999999999999995</v>
      </c>
      <c r="D59" s="23">
        <f t="shared" si="0"/>
        <v>78.950253592890789</v>
      </c>
      <c r="E59" s="23">
        <f t="shared" si="1"/>
        <v>238.15091468056104</v>
      </c>
    </row>
    <row r="60" spans="3:5" x14ac:dyDescent="0.25">
      <c r="C60" s="16">
        <v>0.57999999999999996</v>
      </c>
      <c r="D60" s="23">
        <f t="shared" si="0"/>
        <v>81.343883221850461</v>
      </c>
      <c r="E60" s="23">
        <f t="shared" si="1"/>
        <v>240.56797702646813</v>
      </c>
    </row>
    <row r="61" spans="3:5" x14ac:dyDescent="0.25">
      <c r="C61" s="16">
        <v>0.59</v>
      </c>
      <c r="D61" s="23">
        <f t="shared" si="0"/>
        <v>83.761473673546305</v>
      </c>
      <c r="E61" s="23">
        <f t="shared" si="1"/>
        <v>242.94320098502098</v>
      </c>
    </row>
    <row r="62" spans="3:5" x14ac:dyDescent="0.25">
      <c r="C62" s="16">
        <v>0.6</v>
      </c>
      <c r="D62" s="23">
        <f t="shared" si="0"/>
        <v>86.20261019567198</v>
      </c>
      <c r="E62" s="23">
        <f t="shared" si="1"/>
        <v>245.27731076205529</v>
      </c>
    </row>
    <row r="63" spans="3:5" x14ac:dyDescent="0.25">
      <c r="C63" s="16">
        <v>0.61</v>
      </c>
      <c r="D63" s="23">
        <f t="shared" si="0"/>
        <v>88.666885215118157</v>
      </c>
      <c r="E63" s="23">
        <f t="shared" si="1"/>
        <v>247.57101802769219</v>
      </c>
    </row>
    <row r="64" spans="3:5" x14ac:dyDescent="0.25">
      <c r="C64" s="16">
        <v>0.62</v>
      </c>
      <c r="D64" s="23">
        <f t="shared" si="0"/>
        <v>91.15389821370411</v>
      </c>
      <c r="E64" s="23">
        <f t="shared" si="1"/>
        <v>249.82502213332594</v>
      </c>
    </row>
    <row r="65" spans="3:5" x14ac:dyDescent="0.25">
      <c r="C65" s="16">
        <v>0.63</v>
      </c>
      <c r="D65" s="23">
        <f t="shared" si="0"/>
        <v>93.66325560605938</v>
      </c>
      <c r="E65" s="23">
        <f t="shared" si="1"/>
        <v>252.04001032485667</v>
      </c>
    </row>
    <row r="66" spans="3:5" x14ac:dyDescent="0.25">
      <c r="C66" s="16">
        <v>0.64</v>
      </c>
      <c r="D66" s="23">
        <f t="shared" si="0"/>
        <v>96.194570619619611</v>
      </c>
      <c r="E66" s="23">
        <f t="shared" si="1"/>
        <v>254.21665795223134</v>
      </c>
    </row>
    <row r="67" spans="3:5" x14ac:dyDescent="0.25">
      <c r="C67" s="16">
        <v>0.65</v>
      </c>
      <c r="D67" s="23">
        <f t="shared" ref="D67:D130" si="2">IF(C67&lt;=$A$13,$A$5/$A$7*C67+$A$5/$A$7^2*(EXP(-$A$7*C67)-1),$A$19+$A$21*EXP(-$A$9*C67))</f>
        <v>98.74746317669954</v>
      </c>
      <c r="E67" s="23">
        <f t="shared" ref="E67:E130" si="3">IF(C67&lt;=$A$13,$A$5/$A$7-$A$5/$A$7*EXP(-$A$7*C67),-$A$9*$A$21*EXP(-$A$9*C67))</f>
        <v>256.35562867535816</v>
      </c>
    </row>
    <row r="68" spans="3:5" x14ac:dyDescent="0.25">
      <c r="C68" s="16">
        <v>0.66</v>
      </c>
      <c r="D68" s="23">
        <f t="shared" si="2"/>
        <v>101.32155977860759</v>
      </c>
      <c r="E68" s="23">
        <f t="shared" si="3"/>
        <v>258.45757466645637</v>
      </c>
    </row>
    <row r="69" spans="3:5" x14ac:dyDescent="0.25">
      <c r="C69" s="16">
        <v>0.67</v>
      </c>
      <c r="D69" s="23">
        <f t="shared" si="2"/>
        <v>103.91649339176573</v>
      </c>
      <c r="E69" s="23">
        <f t="shared" si="3"/>
        <v>260.52313680890364</v>
      </c>
    </row>
    <row r="70" spans="3:5" x14ac:dyDescent="0.25">
      <c r="C70" s="16">
        <v>0.68</v>
      </c>
      <c r="D70" s="23">
        <f t="shared" si="2"/>
        <v>106.53190333580119</v>
      </c>
      <c r="E70" s="23">
        <f t="shared" si="3"/>
        <v>262.55294489264145</v>
      </c>
    </row>
    <row r="71" spans="3:5" x14ac:dyDescent="0.25">
      <c r="C71" s="16">
        <v>0.69</v>
      </c>
      <c r="D71" s="23">
        <f t="shared" si="2"/>
        <v>109.16743517357486</v>
      </c>
      <c r="E71" s="23">
        <f t="shared" si="3"/>
        <v>264.54761780619793</v>
      </c>
    </row>
    <row r="72" spans="3:5" x14ac:dyDescent="0.25">
      <c r="C72" s="16">
        <v>0.7</v>
      </c>
      <c r="D72" s="23">
        <f t="shared" si="2"/>
        <v>111.82274060311354</v>
      </c>
      <c r="E72" s="23">
        <f t="shared" si="3"/>
        <v>266.50776372538718</v>
      </c>
    </row>
    <row r="73" spans="3:5" x14ac:dyDescent="0.25">
      <c r="C73" s="16">
        <v>0.71</v>
      </c>
      <c r="D73" s="23">
        <f t="shared" si="2"/>
        <v>114.49747735141256</v>
      </c>
      <c r="E73" s="23">
        <f t="shared" si="3"/>
        <v>268.43398029874186</v>
      </c>
    </row>
    <row r="74" spans="3:5" x14ac:dyDescent="0.25">
      <c r="C74" s="16">
        <v>0.72</v>
      </c>
      <c r="D74" s="23">
        <f t="shared" si="2"/>
        <v>117.1913090700767</v>
      </c>
      <c r="E74" s="23">
        <f t="shared" si="3"/>
        <v>270.32685482973648</v>
      </c>
    </row>
    <row r="75" spans="3:5" x14ac:dyDescent="0.25">
      <c r="C75" s="16">
        <v>0.73</v>
      </c>
      <c r="D75" s="23">
        <f t="shared" si="2"/>
        <v>119.90390523276767</v>
      </c>
      <c r="E75" s="23">
        <f t="shared" si="3"/>
        <v>272.18696445585601</v>
      </c>
    </row>
    <row r="76" spans="3:5" x14ac:dyDescent="0.25">
      <c r="C76" s="16">
        <v>0.74</v>
      </c>
      <c r="D76" s="23">
        <f t="shared" si="2"/>
        <v>122.63494103442653</v>
      </c>
      <c r="E76" s="23">
        <f t="shared" si="3"/>
        <v>274.01487632456525</v>
      </c>
    </row>
    <row r="77" spans="3:5" x14ac:dyDescent="0.25">
      <c r="C77" s="16">
        <v>0.75</v>
      </c>
      <c r="D77" s="23">
        <f t="shared" si="2"/>
        <v>125.38409729224071</v>
      </c>
      <c r="E77" s="23">
        <f t="shared" si="3"/>
        <v>275.81114776623212</v>
      </c>
    </row>
    <row r="78" spans="3:5" x14ac:dyDescent="0.25">
      <c r="C78" s="16">
        <v>0.76</v>
      </c>
      <c r="D78" s="23">
        <f t="shared" si="2"/>
        <v>128.15106034832505</v>
      </c>
      <c r="E78" s="23">
        <f t="shared" si="3"/>
        <v>277.57632646405767</v>
      </c>
    </row>
    <row r="79" spans="3:5" x14ac:dyDescent="0.25">
      <c r="C79" s="16">
        <v>0.77</v>
      </c>
      <c r="D79" s="23">
        <f t="shared" si="2"/>
        <v>130.93552197408758</v>
      </c>
      <c r="E79" s="23">
        <f t="shared" si="3"/>
        <v>279.31095062106453</v>
      </c>
    </row>
    <row r="80" spans="3:5" x14ac:dyDescent="0.25">
      <c r="C80" s="16">
        <v>0.78</v>
      </c>
      <c r="D80" s="23">
        <f t="shared" si="2"/>
        <v>133.73717927625057</v>
      </c>
      <c r="E80" s="23">
        <f t="shared" si="3"/>
        <v>281.0155491241955</v>
      </c>
    </row>
    <row r="81" spans="3:5" x14ac:dyDescent="0.25">
      <c r="C81" s="16">
        <v>0.79</v>
      </c>
      <c r="D81" s="23">
        <f t="shared" si="2"/>
        <v>136.5557346044985</v>
      </c>
      <c r="E81" s="23">
        <f t="shared" si="3"/>
        <v>282.6906417055705</v>
      </c>
    </row>
    <row r="82" spans="3:5" x14ac:dyDescent="0.25">
      <c r="C82" s="16">
        <v>0.8</v>
      </c>
      <c r="D82" s="23">
        <f t="shared" si="2"/>
        <v>139.39089546072429</v>
      </c>
      <c r="E82" s="23">
        <f t="shared" si="3"/>
        <v>284.33673910095348</v>
      </c>
    </row>
    <row r="83" spans="3:5" x14ac:dyDescent="0.25">
      <c r="C83" s="16">
        <v>0.81</v>
      </c>
      <c r="D83" s="23">
        <f t="shared" si="2"/>
        <v>142.24237440984663</v>
      </c>
      <c r="E83" s="23">
        <f t="shared" si="3"/>
        <v>285.95434320547554</v>
      </c>
    </row>
    <row r="84" spans="3:5" x14ac:dyDescent="0.25">
      <c r="C84" s="16">
        <v>0.82</v>
      </c>
      <c r="D84" s="23">
        <f t="shared" si="2"/>
        <v>145.10988899217116</v>
      </c>
      <c r="E84" s="23">
        <f t="shared" si="3"/>
        <v>287.54394722666279</v>
      </c>
    </row>
    <row r="85" spans="3:5" x14ac:dyDescent="0.25">
      <c r="C85" s="16">
        <v>0.83</v>
      </c>
      <c r="D85" s="23">
        <f t="shared" si="2"/>
        <v>147.99316163726854</v>
      </c>
      <c r="E85" s="23">
        <f t="shared" si="3"/>
        <v>289.10603583481532</v>
      </c>
    </row>
    <row r="86" spans="3:5" x14ac:dyDescent="0.25">
      <c r="C86" s="16">
        <v>0.84</v>
      </c>
      <c r="D86" s="23">
        <f t="shared" si="2"/>
        <v>150.89191957934287</v>
      </c>
      <c r="E86" s="23">
        <f t="shared" si="3"/>
        <v>290.64108531078318</v>
      </c>
    </row>
    <row r="87" spans="3:5" x14ac:dyDescent="0.25">
      <c r="C87" s="16">
        <v>0.85</v>
      </c>
      <c r="D87" s="23">
        <f t="shared" si="2"/>
        <v>153.80589477406579</v>
      </c>
      <c r="E87" s="23">
        <f t="shared" si="3"/>
        <v>292.14956369118443</v>
      </c>
    </row>
    <row r="88" spans="3:5" x14ac:dyDescent="0.25">
      <c r="C88" s="16">
        <v>0.86</v>
      </c>
      <c r="D88" s="23">
        <f t="shared" si="2"/>
        <v>156.73482381684954</v>
      </c>
      <c r="E88" s="23">
        <f t="shared" si="3"/>
        <v>293.63193091110958</v>
      </c>
    </row>
    <row r="89" spans="3:5" x14ac:dyDescent="0.25">
      <c r="C89" s="16">
        <v>0.87</v>
      </c>
      <c r="D89" s="23">
        <f t="shared" si="2"/>
        <v>159.67844786253499</v>
      </c>
      <c r="E89" s="23">
        <f t="shared" si="3"/>
        <v>295.08863894435569</v>
      </c>
    </row>
    <row r="90" spans="3:5" x14ac:dyDescent="0.25">
      <c r="C90" s="16">
        <v>0.88</v>
      </c>
      <c r="D90" s="23">
        <f t="shared" si="2"/>
        <v>162.63651254646965</v>
      </c>
      <c r="E90" s="23">
        <f t="shared" si="3"/>
        <v>296.52013194123322</v>
      </c>
    </row>
    <row r="91" spans="3:5" x14ac:dyDescent="0.25">
      <c r="C91" s="16">
        <v>0.89</v>
      </c>
      <c r="D91" s="23">
        <f t="shared" si="2"/>
        <v>165.60876790695198</v>
      </c>
      <c r="E91" s="23">
        <f t="shared" si="3"/>
        <v>297.92684636398769</v>
      </c>
    </row>
    <row r="92" spans="3:5" x14ac:dyDescent="0.25">
      <c r="C92" s="16">
        <v>0.9</v>
      </c>
      <c r="D92" s="23">
        <f t="shared" si="2"/>
        <v>168.59496830901807</v>
      </c>
      <c r="E92" s="23">
        <f t="shared" si="3"/>
        <v>299.30921111987658</v>
      </c>
    </row>
    <row r="93" spans="3:5" x14ac:dyDescent="0.25">
      <c r="C93" s="16">
        <v>0.91</v>
      </c>
      <c r="D93" s="23">
        <f t="shared" si="2"/>
        <v>171.5948723695474</v>
      </c>
      <c r="E93" s="23">
        <f t="shared" si="3"/>
        <v>300.66764769194361</v>
      </c>
    </row>
    <row r="94" spans="3:5" x14ac:dyDescent="0.25">
      <c r="C94" s="16">
        <v>0.92</v>
      </c>
      <c r="D94" s="23">
        <f t="shared" si="2"/>
        <v>174.60824288366524</v>
      </c>
      <c r="E94" s="23">
        <f t="shared" si="3"/>
        <v>302.00257026752871</v>
      </c>
    </row>
    <row r="95" spans="3:5" x14ac:dyDescent="0.25">
      <c r="C95" s="16">
        <v>0.93</v>
      </c>
      <c r="D95" s="23">
        <f t="shared" si="2"/>
        <v>177.63484675241889</v>
      </c>
      <c r="E95" s="23">
        <f t="shared" si="3"/>
        <v>303.31438586455369</v>
      </c>
    </row>
    <row r="96" spans="3:5" x14ac:dyDescent="0.25">
      <c r="C96" s="16">
        <v>0.94</v>
      </c>
      <c r="D96" s="23">
        <f t="shared" si="2"/>
        <v>180.67445491170565</v>
      </c>
      <c r="E96" s="23">
        <f t="shared" si="3"/>
        <v>304.60349445562218</v>
      </c>
    </row>
    <row r="97" spans="3:5" x14ac:dyDescent="0.25">
      <c r="C97" s="16">
        <v>0.95</v>
      </c>
      <c r="D97" s="23">
        <f t="shared" si="2"/>
        <v>183.71292195822912</v>
      </c>
      <c r="E97" s="23">
        <f t="shared" si="3"/>
        <v>303.09116938857608</v>
      </c>
    </row>
    <row r="98" spans="3:5" x14ac:dyDescent="0.25">
      <c r="C98" s="16">
        <v>0.96</v>
      </c>
      <c r="D98" s="23">
        <f t="shared" si="2"/>
        <v>186.73630332791868</v>
      </c>
      <c r="E98" s="23">
        <f t="shared" si="3"/>
        <v>301.58635286017136</v>
      </c>
    </row>
    <row r="99" spans="3:5" x14ac:dyDescent="0.25">
      <c r="C99" s="16">
        <v>0.97</v>
      </c>
      <c r="D99" s="23">
        <f t="shared" si="2"/>
        <v>189.74467391961048</v>
      </c>
      <c r="E99" s="23">
        <f t="shared" si="3"/>
        <v>300.08900759128471</v>
      </c>
    </row>
    <row r="100" spans="3:5" x14ac:dyDescent="0.25">
      <c r="C100" s="16">
        <v>0.98</v>
      </c>
      <c r="D100" s="23">
        <f t="shared" si="2"/>
        <v>192.73810826027545</v>
      </c>
      <c r="E100" s="23">
        <f t="shared" si="3"/>
        <v>298.5990964878801</v>
      </c>
    </row>
    <row r="101" spans="3:5" x14ac:dyDescent="0.25">
      <c r="C101" s="16">
        <v>0.99</v>
      </c>
      <c r="D101" s="23">
        <f t="shared" si="2"/>
        <v>195.7166805068664</v>
      </c>
      <c r="E101" s="23">
        <f t="shared" si="3"/>
        <v>297.11658264008923</v>
      </c>
    </row>
    <row r="102" spans="3:5" x14ac:dyDescent="0.25">
      <c r="C102" s="16">
        <v>1</v>
      </c>
      <c r="D102" s="23">
        <f t="shared" si="2"/>
        <v>198.68046444815366</v>
      </c>
      <c r="E102" s="23">
        <f t="shared" si="3"/>
        <v>295.64142932129784</v>
      </c>
    </row>
    <row r="103" spans="3:5" x14ac:dyDescent="0.25">
      <c r="C103" s="16">
        <v>1.01</v>
      </c>
      <c r="D103" s="23">
        <f t="shared" si="2"/>
        <v>201.62953350655459</v>
      </c>
      <c r="E103" s="23">
        <f t="shared" si="3"/>
        <v>294.17359998723521</v>
      </c>
    </row>
    <row r="104" spans="3:5" x14ac:dyDescent="0.25">
      <c r="C104" s="16">
        <v>1.02</v>
      </c>
      <c r="D104" s="23">
        <f t="shared" si="2"/>
        <v>204.56396073995131</v>
      </c>
      <c r="E104" s="23">
        <f t="shared" si="3"/>
        <v>292.71305827506944</v>
      </c>
    </row>
    <row r="105" spans="3:5" x14ac:dyDescent="0.25">
      <c r="C105" s="16">
        <v>1.03</v>
      </c>
      <c r="D105" s="23">
        <f t="shared" si="2"/>
        <v>207.48381884350135</v>
      </c>
      <c r="E105" s="23">
        <f t="shared" si="3"/>
        <v>291.25976800250623</v>
      </c>
    </row>
    <row r="106" spans="3:5" x14ac:dyDescent="0.25">
      <c r="C106" s="16">
        <v>1.04</v>
      </c>
      <c r="D106" s="23">
        <f t="shared" si="2"/>
        <v>210.38918015143815</v>
      </c>
      <c r="E106" s="23">
        <f t="shared" si="3"/>
        <v>289.81369316689268</v>
      </c>
    </row>
    <row r="107" spans="3:5" x14ac:dyDescent="0.25">
      <c r="C107" s="16">
        <v>1.05</v>
      </c>
      <c r="D107" s="23">
        <f t="shared" si="2"/>
        <v>213.28011663886298</v>
      </c>
      <c r="E107" s="23">
        <f t="shared" si="3"/>
        <v>288.37479794432539</v>
      </c>
    </row>
    <row r="108" spans="3:5" x14ac:dyDescent="0.25">
      <c r="C108" s="16">
        <v>1.06</v>
      </c>
      <c r="D108" s="23">
        <f t="shared" si="2"/>
        <v>216.15669992352832</v>
      </c>
      <c r="E108" s="23">
        <f t="shared" si="3"/>
        <v>286.94304668876293</v>
      </c>
    </row>
    <row r="109" spans="3:5" x14ac:dyDescent="0.25">
      <c r="C109" s="16">
        <v>1.07</v>
      </c>
      <c r="D109" s="23">
        <f t="shared" si="2"/>
        <v>219.01900126761188</v>
      </c>
      <c r="E109" s="23">
        <f t="shared" si="3"/>
        <v>285.5184039311427</v>
      </c>
    </row>
    <row r="110" spans="3:5" x14ac:dyDescent="0.25">
      <c r="C110" s="16">
        <v>1.08</v>
      </c>
      <c r="D110" s="23">
        <f t="shared" si="2"/>
        <v>221.86709157948155</v>
      </c>
      <c r="E110" s="23">
        <f t="shared" si="3"/>
        <v>284.10083437850267</v>
      </c>
    </row>
    <row r="111" spans="3:5" x14ac:dyDescent="0.25">
      <c r="C111" s="16">
        <v>1.0900000000000001</v>
      </c>
      <c r="D111" s="23">
        <f t="shared" si="2"/>
        <v>224.70104141545323</v>
      </c>
      <c r="E111" s="23">
        <f t="shared" si="3"/>
        <v>282.69030291310639</v>
      </c>
    </row>
    <row r="112" spans="3:5" x14ac:dyDescent="0.25">
      <c r="C112" s="16">
        <v>1.1000000000000001</v>
      </c>
      <c r="D112" s="23">
        <f t="shared" si="2"/>
        <v>227.52092098153742</v>
      </c>
      <c r="E112" s="23">
        <f t="shared" si="3"/>
        <v>281.28677459157348</v>
      </c>
    </row>
    <row r="113" spans="3:5" x14ac:dyDescent="0.25">
      <c r="C113" s="16">
        <v>1.1100000000000001</v>
      </c>
      <c r="D113" s="23">
        <f t="shared" si="2"/>
        <v>230.32680013517881</v>
      </c>
      <c r="E113" s="23">
        <f t="shared" si="3"/>
        <v>279.89021464401395</v>
      </c>
    </row>
    <row r="114" spans="3:5" x14ac:dyDescent="0.25">
      <c r="C114" s="16">
        <v>1.1200000000000001</v>
      </c>
      <c r="D114" s="23">
        <f t="shared" si="2"/>
        <v>233.1187483869877</v>
      </c>
      <c r="E114" s="23">
        <f t="shared" si="3"/>
        <v>278.50058847316672</v>
      </c>
    </row>
    <row r="115" spans="3:5" x14ac:dyDescent="0.25">
      <c r="C115" s="16">
        <v>1.1299999999999999</v>
      </c>
      <c r="D115" s="23">
        <f t="shared" si="2"/>
        <v>235.89683490246045</v>
      </c>
      <c r="E115" s="23">
        <f t="shared" si="3"/>
        <v>277.11786165354249</v>
      </c>
    </row>
    <row r="116" spans="3:5" x14ac:dyDescent="0.25">
      <c r="C116" s="16">
        <v>1.1399999999999999</v>
      </c>
      <c r="D116" s="23">
        <f t="shared" si="2"/>
        <v>238.66112850369495</v>
      </c>
      <c r="E116" s="23">
        <f t="shared" si="3"/>
        <v>275.74199993057096</v>
      </c>
    </row>
    <row r="117" spans="3:5" x14ac:dyDescent="0.25">
      <c r="C117" s="16">
        <v>1.1499999999999999</v>
      </c>
      <c r="D117" s="23">
        <f t="shared" si="2"/>
        <v>241.41169767109363</v>
      </c>
      <c r="E117" s="23">
        <f t="shared" si="3"/>
        <v>274.37296921975229</v>
      </c>
    </row>
    <row r="118" spans="3:5" x14ac:dyDescent="0.25">
      <c r="C118" s="16">
        <v>1.1599999999999999</v>
      </c>
      <c r="D118" s="23">
        <f t="shared" si="2"/>
        <v>244.14861054506093</v>
      </c>
      <c r="E118" s="23">
        <f t="shared" si="3"/>
        <v>273.01073560581273</v>
      </c>
    </row>
    <row r="119" spans="3:5" x14ac:dyDescent="0.25">
      <c r="C119" s="16">
        <v>1.17</v>
      </c>
      <c r="D119" s="23">
        <f t="shared" si="2"/>
        <v>246.87193492769131</v>
      </c>
      <c r="E119" s="23">
        <f t="shared" si="3"/>
        <v>271.65526534186432</v>
      </c>
    </row>
    <row r="120" spans="3:5" x14ac:dyDescent="0.25">
      <c r="C120" s="16">
        <v>1.18</v>
      </c>
      <c r="D120" s="23">
        <f t="shared" si="2"/>
        <v>249.58173828444853</v>
      </c>
      <c r="E120" s="23">
        <f t="shared" si="3"/>
        <v>270.30652484856898</v>
      </c>
    </row>
    <row r="121" spans="3:5" x14ac:dyDescent="0.25">
      <c r="C121" s="16">
        <v>1.19</v>
      </c>
      <c r="D121" s="23">
        <f t="shared" si="2"/>
        <v>252.27808774583764</v>
      </c>
      <c r="E121" s="23">
        <f t="shared" si="3"/>
        <v>268.96448071330656</v>
      </c>
    </row>
    <row r="122" spans="3:5" x14ac:dyDescent="0.25">
      <c r="C122" s="16">
        <v>1.2</v>
      </c>
      <c r="D122" s="23">
        <f t="shared" si="2"/>
        <v>254.96105010906729</v>
      </c>
      <c r="E122" s="23">
        <f t="shared" si="3"/>
        <v>267.62909968934713</v>
      </c>
    </row>
    <row r="123" spans="3:5" x14ac:dyDescent="0.25">
      <c r="C123" s="16">
        <v>1.21</v>
      </c>
      <c r="D123" s="23">
        <f t="shared" si="2"/>
        <v>257.63069183970515</v>
      </c>
      <c r="E123" s="23">
        <f t="shared" si="3"/>
        <v>266.30034869502731</v>
      </c>
    </row>
    <row r="124" spans="3:5" x14ac:dyDescent="0.25">
      <c r="C124" s="16">
        <v>1.22</v>
      </c>
      <c r="D124" s="23">
        <f t="shared" si="2"/>
        <v>260.28707907332387</v>
      </c>
      <c r="E124" s="23">
        <f t="shared" si="3"/>
        <v>264.97819481293101</v>
      </c>
    </row>
    <row r="125" spans="3:5" x14ac:dyDescent="0.25">
      <c r="C125" s="16">
        <v>1.23</v>
      </c>
      <c r="D125" s="23">
        <f t="shared" si="2"/>
        <v>262.93027761713984</v>
      </c>
      <c r="E125" s="23">
        <f t="shared" si="3"/>
        <v>263.66260528907344</v>
      </c>
    </row>
    <row r="126" spans="3:5" x14ac:dyDescent="0.25">
      <c r="C126" s="16">
        <v>1.24</v>
      </c>
      <c r="D126" s="23">
        <f t="shared" si="2"/>
        <v>265.56035295164349</v>
      </c>
      <c r="E126" s="23">
        <f t="shared" si="3"/>
        <v>262.35354753209015</v>
      </c>
    </row>
    <row r="127" spans="3:5" x14ac:dyDescent="0.25">
      <c r="C127" s="16">
        <v>1.25</v>
      </c>
      <c r="D127" s="23">
        <f t="shared" si="2"/>
        <v>268.17737023222151</v>
      </c>
      <c r="E127" s="23">
        <f t="shared" si="3"/>
        <v>261.05098911242942</v>
      </c>
    </row>
    <row r="128" spans="3:5" x14ac:dyDescent="0.25">
      <c r="C128" s="16">
        <v>1.26</v>
      </c>
      <c r="D128" s="23">
        <f t="shared" si="2"/>
        <v>270.78139429077032</v>
      </c>
      <c r="E128" s="23">
        <f t="shared" si="3"/>
        <v>259.75489776154893</v>
      </c>
    </row>
    <row r="129" spans="3:5" x14ac:dyDescent="0.25">
      <c r="C129" s="16">
        <v>1.27</v>
      </c>
      <c r="D129" s="23">
        <f t="shared" si="2"/>
        <v>273.37248963730292</v>
      </c>
      <c r="E129" s="23">
        <f t="shared" si="3"/>
        <v>258.46524137111635</v>
      </c>
    </row>
    <row r="130" spans="3:5" x14ac:dyDescent="0.25">
      <c r="C130" s="16">
        <v>1.28</v>
      </c>
      <c r="D130" s="23">
        <f t="shared" si="2"/>
        <v>275.95072046154678</v>
      </c>
      <c r="E130" s="23">
        <f t="shared" si="3"/>
        <v>257.18198799221392</v>
      </c>
    </row>
    <row r="131" spans="3:5" x14ac:dyDescent="0.25">
      <c r="C131" s="16">
        <v>1.29</v>
      </c>
      <c r="D131" s="23">
        <f t="shared" ref="D131:D194" si="4">IF(C131&lt;=$A$13,$A$5/$A$7*C131+$A$5/$A$7^2*(EXP(-$A$7*C131)-1),$A$19+$A$21*EXP(-$A$9*C131))</f>
        <v>278.5161506345338</v>
      </c>
      <c r="E131" s="23">
        <f t="shared" ref="E131:E194" si="5">IF(C131&lt;=$A$13,$A$5/$A$7-$A$5/$A$7*EXP(-$A$7*C131),-$A$9*$A$21*EXP(-$A$9*C131))</f>
        <v>255.90510583454699</v>
      </c>
    </row>
    <row r="132" spans="3:5" x14ac:dyDescent="0.25">
      <c r="C132" s="16">
        <v>1.3</v>
      </c>
      <c r="D132" s="23">
        <f t="shared" si="4"/>
        <v>281.06884371018282</v>
      </c>
      <c r="E132" s="23">
        <f t="shared" si="5"/>
        <v>254.63456326565651</v>
      </c>
    </row>
    <row r="133" spans="3:5" x14ac:dyDescent="0.25">
      <c r="C133" s="16">
        <v>1.31</v>
      </c>
      <c r="D133" s="23">
        <f t="shared" si="4"/>
        <v>283.60886292687417</v>
      </c>
      <c r="E133" s="23">
        <f t="shared" si="5"/>
        <v>253.37032881013519</v>
      </c>
    </row>
    <row r="134" spans="3:5" x14ac:dyDescent="0.25">
      <c r="C134" s="16">
        <v>1.32</v>
      </c>
      <c r="D134" s="23">
        <f t="shared" si="4"/>
        <v>286.13627120901572</v>
      </c>
      <c r="E134" s="23">
        <f t="shared" si="5"/>
        <v>252.11237114884807</v>
      </c>
    </row>
    <row r="135" spans="3:5" x14ac:dyDescent="0.25">
      <c r="C135" s="16">
        <v>1.33</v>
      </c>
      <c r="D135" s="23">
        <f t="shared" si="4"/>
        <v>288.6511311686026</v>
      </c>
      <c r="E135" s="23">
        <f t="shared" si="5"/>
        <v>250.86065911815635</v>
      </c>
    </row>
    <row r="136" spans="3:5" x14ac:dyDescent="0.25">
      <c r="C136" s="16">
        <v>1.34</v>
      </c>
      <c r="D136" s="23">
        <f t="shared" si="4"/>
        <v>291.15350510676734</v>
      </c>
      <c r="E136" s="23">
        <f t="shared" si="5"/>
        <v>249.61516170914564</v>
      </c>
    </row>
    <row r="137" spans="3:5" x14ac:dyDescent="0.25">
      <c r="C137" s="16">
        <v>1.35</v>
      </c>
      <c r="D137" s="23">
        <f t="shared" si="4"/>
        <v>293.64345501532415</v>
      </c>
      <c r="E137" s="23">
        <f t="shared" si="5"/>
        <v>248.37584806685746</v>
      </c>
    </row>
    <row r="138" spans="3:5" x14ac:dyDescent="0.25">
      <c r="C138" s="16">
        <v>1.36</v>
      </c>
      <c r="D138" s="23">
        <f t="shared" si="4"/>
        <v>296.12104257830407</v>
      </c>
      <c r="E138" s="23">
        <f t="shared" si="5"/>
        <v>247.14268748952509</v>
      </c>
    </row>
    <row r="139" spans="3:5" x14ac:dyDescent="0.25">
      <c r="C139" s="16">
        <v>1.37</v>
      </c>
      <c r="D139" s="23">
        <f t="shared" si="4"/>
        <v>298.58632917348325</v>
      </c>
      <c r="E139" s="23">
        <f t="shared" si="5"/>
        <v>245.91564942781301</v>
      </c>
    </row>
    <row r="140" spans="3:5" x14ac:dyDescent="0.25">
      <c r="C140" s="16">
        <v>1.38</v>
      </c>
      <c r="D140" s="23">
        <f t="shared" si="4"/>
        <v>301.03937587390334</v>
      </c>
      <c r="E140" s="23">
        <f t="shared" si="5"/>
        <v>244.69470348406</v>
      </c>
    </row>
    <row r="141" spans="3:5" x14ac:dyDescent="0.25">
      <c r="C141" s="16">
        <v>1.39</v>
      </c>
      <c r="D141" s="23">
        <f t="shared" si="4"/>
        <v>303.48024344938511</v>
      </c>
      <c r="E141" s="23">
        <f t="shared" si="5"/>
        <v>243.47981941152588</v>
      </c>
    </row>
    <row r="142" spans="3:5" x14ac:dyDescent="0.25">
      <c r="C142" s="16">
        <v>1.4</v>
      </c>
      <c r="D142" s="23">
        <f t="shared" si="4"/>
        <v>305.90899236803278</v>
      </c>
      <c r="E142" s="23">
        <f t="shared" si="5"/>
        <v>242.27096711364277</v>
      </c>
    </row>
    <row r="143" spans="3:5" x14ac:dyDescent="0.25">
      <c r="C143" s="16">
        <v>1.41</v>
      </c>
      <c r="D143" s="23">
        <f t="shared" si="4"/>
        <v>308.32568279773318</v>
      </c>
      <c r="E143" s="23">
        <f t="shared" si="5"/>
        <v>241.06811664326889</v>
      </c>
    </row>
    <row r="144" spans="3:5" x14ac:dyDescent="0.25">
      <c r="C144" s="16">
        <v>1.42</v>
      </c>
      <c r="D144" s="23">
        <f t="shared" si="4"/>
        <v>310.73037460764527</v>
      </c>
      <c r="E144" s="23">
        <f t="shared" si="5"/>
        <v>239.87123820194714</v>
      </c>
    </row>
    <row r="145" spans="3:5" x14ac:dyDescent="0.25">
      <c r="C145" s="16">
        <v>1.43</v>
      </c>
      <c r="D145" s="23">
        <f t="shared" si="4"/>
        <v>313.1231273696842</v>
      </c>
      <c r="E145" s="23">
        <f t="shared" si="5"/>
        <v>238.68030213916654</v>
      </c>
    </row>
    <row r="146" spans="3:5" x14ac:dyDescent="0.25">
      <c r="C146" s="16">
        <v>1.44</v>
      </c>
      <c r="D146" s="23">
        <f t="shared" si="4"/>
        <v>315.5040003599965</v>
      </c>
      <c r="E146" s="23">
        <f t="shared" si="5"/>
        <v>237.49527895162791</v>
      </c>
    </row>
    <row r="147" spans="3:5" x14ac:dyDescent="0.25">
      <c r="C147" s="16">
        <v>1.45</v>
      </c>
      <c r="D147" s="23">
        <f t="shared" si="4"/>
        <v>317.87305256042868</v>
      </c>
      <c r="E147" s="23">
        <f t="shared" si="5"/>
        <v>236.31613928251298</v>
      </c>
    </row>
    <row r="148" spans="3:5" x14ac:dyDescent="0.25">
      <c r="C148" s="16">
        <v>1.46</v>
      </c>
      <c r="D148" s="23">
        <f t="shared" si="4"/>
        <v>320.23034265998848</v>
      </c>
      <c r="E148" s="23">
        <f t="shared" si="5"/>
        <v>235.14285392075701</v>
      </c>
    </row>
    <row r="149" spans="3:5" x14ac:dyDescent="0.25">
      <c r="C149" s="16">
        <v>1.47</v>
      </c>
      <c r="D149" s="23">
        <f t="shared" si="4"/>
        <v>322.57592905629883</v>
      </c>
      <c r="E149" s="23">
        <f t="shared" si="5"/>
        <v>233.97539380032515</v>
      </c>
    </row>
    <row r="150" spans="3:5" x14ac:dyDescent="0.25">
      <c r="C150" s="16">
        <v>1.48</v>
      </c>
      <c r="D150" s="23">
        <f t="shared" si="4"/>
        <v>324.90986985704433</v>
      </c>
      <c r="E150" s="23">
        <f t="shared" si="5"/>
        <v>232.81372999949255</v>
      </c>
    </row>
    <row r="151" spans="3:5" x14ac:dyDescent="0.25">
      <c r="C151" s="16">
        <v>1.49</v>
      </c>
      <c r="D151" s="23">
        <f t="shared" si="4"/>
        <v>327.23222288141102</v>
      </c>
      <c r="E151" s="23">
        <f t="shared" si="5"/>
        <v>231.65783374012761</v>
      </c>
    </row>
    <row r="152" spans="3:5" x14ac:dyDescent="0.25">
      <c r="C152" s="16">
        <v>1.5</v>
      </c>
      <c r="D152" s="23">
        <f t="shared" si="4"/>
        <v>329.54304566151853</v>
      </c>
      <c r="E152" s="23">
        <f t="shared" si="5"/>
        <v>230.50767638697934</v>
      </c>
    </row>
    <row r="153" spans="3:5" x14ac:dyDescent="0.25">
      <c r="C153" s="16">
        <v>1.51</v>
      </c>
      <c r="D153" s="23">
        <f t="shared" si="4"/>
        <v>331.84239544384536</v>
      </c>
      <c r="E153" s="23">
        <f t="shared" si="5"/>
        <v>229.36322944696775</v>
      </c>
    </row>
    <row r="154" spans="3:5" x14ac:dyDescent="0.25">
      <c r="C154" s="16">
        <v>1.52</v>
      </c>
      <c r="D154" s="23">
        <f t="shared" si="4"/>
        <v>334.13032919064733</v>
      </c>
      <c r="E154" s="23">
        <f t="shared" si="5"/>
        <v>228.22446456847803</v>
      </c>
    </row>
    <row r="155" spans="3:5" x14ac:dyDescent="0.25">
      <c r="C155" s="16">
        <v>1.53</v>
      </c>
      <c r="D155" s="23">
        <f t="shared" si="4"/>
        <v>336.40690358136828</v>
      </c>
      <c r="E155" s="23">
        <f t="shared" si="5"/>
        <v>227.09135354065833</v>
      </c>
    </row>
    <row r="156" spans="3:5" x14ac:dyDescent="0.25">
      <c r="C156" s="16">
        <v>1.54</v>
      </c>
      <c r="D156" s="23">
        <f t="shared" si="4"/>
        <v>338.67217501404463</v>
      </c>
      <c r="E156" s="23">
        <f t="shared" si="5"/>
        <v>225.96386829272066</v>
      </c>
    </row>
    <row r="157" spans="3:5" x14ac:dyDescent="0.25">
      <c r="C157" s="16">
        <v>1.55</v>
      </c>
      <c r="D157" s="23">
        <f t="shared" si="4"/>
        <v>340.9261996067022</v>
      </c>
      <c r="E157" s="23">
        <f t="shared" si="5"/>
        <v>224.84198089324576</v>
      </c>
    </row>
    <row r="158" spans="3:5" x14ac:dyDescent="0.25">
      <c r="C158" s="16">
        <v>1.56</v>
      </c>
      <c r="D158" s="23">
        <f t="shared" si="4"/>
        <v>343.16903319874655</v>
      </c>
      <c r="E158" s="23">
        <f t="shared" si="5"/>
        <v>223.72566354949092</v>
      </c>
    </row>
    <row r="159" spans="3:5" x14ac:dyDescent="0.25">
      <c r="C159" s="16">
        <v>1.57</v>
      </c>
      <c r="D159" s="23">
        <f t="shared" si="4"/>
        <v>345.40073135234661</v>
      </c>
      <c r="E159" s="23">
        <f t="shared" si="5"/>
        <v>222.61488860670141</v>
      </c>
    </row>
    <row r="160" spans="3:5" x14ac:dyDescent="0.25">
      <c r="C160" s="16">
        <v>1.58</v>
      </c>
      <c r="D160" s="23">
        <f t="shared" si="4"/>
        <v>347.6213493538105</v>
      </c>
      <c r="E160" s="23">
        <f t="shared" si="5"/>
        <v>221.50962854742576</v>
      </c>
    </row>
    <row r="161" spans="3:5" x14ac:dyDescent="0.25">
      <c r="C161" s="16">
        <v>1.59</v>
      </c>
      <c r="D161" s="23">
        <f t="shared" si="4"/>
        <v>349.8309422149556</v>
      </c>
      <c r="E161" s="23">
        <f t="shared" si="5"/>
        <v>220.40985599083371</v>
      </c>
    </row>
    <row r="162" spans="3:5" x14ac:dyDescent="0.25">
      <c r="C162" s="16">
        <v>1.6</v>
      </c>
      <c r="D162" s="23">
        <f t="shared" si="4"/>
        <v>352.02956467447149</v>
      </c>
      <c r="E162" s="23">
        <f t="shared" si="5"/>
        <v>219.31554369203789</v>
      </c>
    </row>
    <row r="163" spans="3:5" x14ac:dyDescent="0.25">
      <c r="C163" s="16">
        <v>1.61</v>
      </c>
      <c r="D163" s="23">
        <f t="shared" si="4"/>
        <v>354.21727119927533</v>
      </c>
      <c r="E163" s="23">
        <f t="shared" si="5"/>
        <v>218.22666454141924</v>
      </c>
    </row>
    <row r="164" spans="3:5" x14ac:dyDescent="0.25">
      <c r="C164" s="16">
        <v>1.62</v>
      </c>
      <c r="D164" s="23">
        <f t="shared" si="4"/>
        <v>356.39411598586213</v>
      </c>
      <c r="E164" s="23">
        <f t="shared" si="5"/>
        <v>217.14319156395499</v>
      </c>
    </row>
    <row r="165" spans="3:5" x14ac:dyDescent="0.25">
      <c r="C165" s="16">
        <v>1.63</v>
      </c>
      <c r="D165" s="23">
        <f t="shared" si="4"/>
        <v>358.56015296164651</v>
      </c>
      <c r="E165" s="23">
        <f t="shared" si="5"/>
        <v>216.06509791855066</v>
      </c>
    </row>
    <row r="166" spans="3:5" x14ac:dyDescent="0.25">
      <c r="C166" s="16">
        <v>1.64</v>
      </c>
      <c r="D166" s="23">
        <f t="shared" si="4"/>
        <v>360.71543578629911</v>
      </c>
      <c r="E166" s="23">
        <f t="shared" si="5"/>
        <v>214.99235689737503</v>
      </c>
    </row>
    <row r="167" spans="3:5" x14ac:dyDescent="0.25">
      <c r="C167" s="16">
        <v>1.65</v>
      </c>
      <c r="D167" s="23">
        <f t="shared" si="4"/>
        <v>362.86001785307599</v>
      </c>
      <c r="E167" s="23">
        <f t="shared" si="5"/>
        <v>213.92494192519845</v>
      </c>
    </row>
    <row r="168" spans="3:5" x14ac:dyDescent="0.25">
      <c r="C168" s="16">
        <v>1.66</v>
      </c>
      <c r="D168" s="23">
        <f t="shared" si="4"/>
        <v>364.9939522901409</v>
      </c>
      <c r="E168" s="23">
        <f t="shared" si="5"/>
        <v>212.86282655873475</v>
      </c>
    </row>
    <row r="169" spans="3:5" x14ac:dyDescent="0.25">
      <c r="C169" s="16">
        <v>1.67</v>
      </c>
      <c r="D169" s="23">
        <f t="shared" si="4"/>
        <v>367.11729196188185</v>
      </c>
      <c r="E169" s="23">
        <f t="shared" si="5"/>
        <v>211.80598448598579</v>
      </c>
    </row>
    <row r="170" spans="3:5" x14ac:dyDescent="0.25">
      <c r="C170" s="16">
        <v>1.68</v>
      </c>
      <c r="D170" s="23">
        <f t="shared" si="4"/>
        <v>369.23008947022066</v>
      </c>
      <c r="E170" s="23">
        <f t="shared" si="5"/>
        <v>210.7543895255898</v>
      </c>
    </row>
    <row r="171" spans="3:5" x14ac:dyDescent="0.25">
      <c r="C171" s="16">
        <v>1.69</v>
      </c>
      <c r="D171" s="23">
        <f t="shared" si="4"/>
        <v>371.33239715591588</v>
      </c>
      <c r="E171" s="23">
        <f t="shared" si="5"/>
        <v>209.70801562617291</v>
      </c>
    </row>
    <row r="172" spans="3:5" x14ac:dyDescent="0.25">
      <c r="C172" s="16">
        <v>1.7</v>
      </c>
      <c r="D172" s="23">
        <f t="shared" si="4"/>
        <v>373.42426709985966</v>
      </c>
      <c r="E172" s="23">
        <f t="shared" si="5"/>
        <v>208.66683686570346</v>
      </c>
    </row>
    <row r="173" spans="3:5" x14ac:dyDescent="0.25">
      <c r="C173" s="16">
        <v>1.71</v>
      </c>
      <c r="D173" s="23">
        <f t="shared" si="4"/>
        <v>375.50575112436781</v>
      </c>
      <c r="E173" s="23">
        <f t="shared" si="5"/>
        <v>207.63082745085023</v>
      </c>
    </row>
    <row r="174" spans="3:5" x14ac:dyDescent="0.25">
      <c r="C174" s="16">
        <v>1.72</v>
      </c>
      <c r="D174" s="23">
        <f t="shared" si="4"/>
        <v>377.57690079446365</v>
      </c>
      <c r="E174" s="23">
        <f t="shared" si="5"/>
        <v>206.59996171634305</v>
      </c>
    </row>
    <row r="175" spans="3:5" x14ac:dyDescent="0.25">
      <c r="C175" s="16">
        <v>1.73</v>
      </c>
      <c r="D175" s="23">
        <f t="shared" si="4"/>
        <v>379.63776741915564</v>
      </c>
      <c r="E175" s="23">
        <f t="shared" si="5"/>
        <v>205.57421412433729</v>
      </c>
    </row>
    <row r="176" spans="3:5" x14ac:dyDescent="0.25">
      <c r="C176" s="16">
        <v>1.74</v>
      </c>
      <c r="D176" s="23">
        <f t="shared" si="4"/>
        <v>381.68840205270794</v>
      </c>
      <c r="E176" s="23">
        <f t="shared" si="5"/>
        <v>204.55355926378107</v>
      </c>
    </row>
    <row r="177" spans="3:5" x14ac:dyDescent="0.25">
      <c r="C177" s="16">
        <v>1.75</v>
      </c>
      <c r="D177" s="23">
        <f t="shared" si="4"/>
        <v>383.7288554959058</v>
      </c>
      <c r="E177" s="23">
        <f t="shared" si="5"/>
        <v>203.53797184978578</v>
      </c>
    </row>
    <row r="178" spans="3:5" x14ac:dyDescent="0.25">
      <c r="C178" s="16">
        <v>1.76</v>
      </c>
      <c r="D178" s="23">
        <f t="shared" si="4"/>
        <v>385.75917829731384</v>
      </c>
      <c r="E178" s="23">
        <f t="shared" si="5"/>
        <v>202.52742672299965</v>
      </c>
    </row>
    <row r="179" spans="3:5" x14ac:dyDescent="0.25">
      <c r="C179" s="16">
        <v>1.77</v>
      </c>
      <c r="D179" s="23">
        <f t="shared" si="4"/>
        <v>387.77942075452785</v>
      </c>
      <c r="E179" s="23">
        <f t="shared" si="5"/>
        <v>201.52189884898456</v>
      </c>
    </row>
    <row r="180" spans="3:5" x14ac:dyDescent="0.25">
      <c r="C180" s="16">
        <v>1.78</v>
      </c>
      <c r="D180" s="23">
        <f t="shared" si="4"/>
        <v>389.78963291542181</v>
      </c>
      <c r="E180" s="23">
        <f t="shared" si="5"/>
        <v>200.52136331759573</v>
      </c>
    </row>
    <row r="181" spans="3:5" x14ac:dyDescent="0.25">
      <c r="C181" s="16">
        <v>1.79</v>
      </c>
      <c r="D181" s="23">
        <f t="shared" si="4"/>
        <v>391.78986457938669</v>
      </c>
      <c r="E181" s="23">
        <f t="shared" si="5"/>
        <v>199.52579534236475</v>
      </c>
    </row>
    <row r="182" spans="3:5" x14ac:dyDescent="0.25">
      <c r="C182" s="16">
        <v>1.8</v>
      </c>
      <c r="D182" s="23">
        <f t="shared" si="4"/>
        <v>393.78016529856467</v>
      </c>
      <c r="E182" s="23">
        <f t="shared" si="5"/>
        <v>198.53517025988552</v>
      </c>
    </row>
    <row r="183" spans="3:5" x14ac:dyDescent="0.25">
      <c r="C183" s="16">
        <v>1.81</v>
      </c>
      <c r="D183" s="23">
        <f t="shared" si="4"/>
        <v>395.76058437907687</v>
      </c>
      <c r="E183" s="23">
        <f t="shared" si="5"/>
        <v>197.54946352920308</v>
      </c>
    </row>
    <row r="184" spans="3:5" x14ac:dyDescent="0.25">
      <c r="C184" s="16">
        <v>1.82</v>
      </c>
      <c r="D184" s="23">
        <f t="shared" si="4"/>
        <v>397.73117088224421</v>
      </c>
      <c r="E184" s="23">
        <f t="shared" si="5"/>
        <v>196.56865073120593</v>
      </c>
    </row>
    <row r="185" spans="3:5" x14ac:dyDescent="0.25">
      <c r="C185" s="16">
        <v>1.83</v>
      </c>
      <c r="D185" s="23">
        <f t="shared" si="4"/>
        <v>399.69197362580366</v>
      </c>
      <c r="E185" s="23">
        <f t="shared" si="5"/>
        <v>195.5927075680209</v>
      </c>
    </row>
    <row r="186" spans="3:5" x14ac:dyDescent="0.25">
      <c r="C186" s="16">
        <v>1.84</v>
      </c>
      <c r="D186" s="23">
        <f t="shared" si="4"/>
        <v>401.64304118511654</v>
      </c>
      <c r="E186" s="23">
        <f t="shared" si="5"/>
        <v>194.62160986241128</v>
      </c>
    </row>
    <row r="187" spans="3:5" x14ac:dyDescent="0.25">
      <c r="C187" s="16">
        <v>1.85</v>
      </c>
      <c r="D187" s="23">
        <f t="shared" si="4"/>
        <v>403.58442189437307</v>
      </c>
      <c r="E187" s="23">
        <f t="shared" si="5"/>
        <v>193.65533355717778</v>
      </c>
    </row>
    <row r="188" spans="3:5" x14ac:dyDescent="0.25">
      <c r="C188" s="16">
        <v>1.86</v>
      </c>
      <c r="D188" s="23">
        <f t="shared" si="4"/>
        <v>405.51616384778902</v>
      </c>
      <c r="E188" s="23">
        <f t="shared" si="5"/>
        <v>192.69385471456269</v>
      </c>
    </row>
    <row r="189" spans="3:5" x14ac:dyDescent="0.25">
      <c r="C189" s="16">
        <v>1.87</v>
      </c>
      <c r="D189" s="23">
        <f t="shared" si="4"/>
        <v>407.43831490079697</v>
      </c>
      <c r="E189" s="23">
        <f t="shared" si="5"/>
        <v>191.73714951565688</v>
      </c>
    </row>
    <row r="190" spans="3:5" x14ac:dyDescent="0.25">
      <c r="C190" s="16">
        <v>1.88</v>
      </c>
      <c r="D190" s="23">
        <f t="shared" si="4"/>
        <v>409.35092267123252</v>
      </c>
      <c r="E190" s="23">
        <f t="shared" si="5"/>
        <v>190.78519425980957</v>
      </c>
    </row>
    <row r="191" spans="3:5" x14ac:dyDescent="0.25">
      <c r="C191" s="16">
        <v>1.89</v>
      </c>
      <c r="D191" s="23">
        <f t="shared" si="4"/>
        <v>411.25403454051366</v>
      </c>
      <c r="E191" s="23">
        <f t="shared" si="5"/>
        <v>189.83796536404125</v>
      </c>
    </row>
    <row r="192" spans="3:5" x14ac:dyDescent="0.25">
      <c r="C192" s="16">
        <v>1.9</v>
      </c>
      <c r="D192" s="23">
        <f t="shared" si="4"/>
        <v>413.14769765481435</v>
      </c>
      <c r="E192" s="23">
        <f t="shared" si="5"/>
        <v>188.89543936245957</v>
      </c>
    </row>
    <row r="193" spans="3:5" x14ac:dyDescent="0.25">
      <c r="C193" s="16">
        <v>1.91</v>
      </c>
      <c r="D193" s="23">
        <f t="shared" si="4"/>
        <v>415.03195892623273</v>
      </c>
      <c r="E193" s="23">
        <f t="shared" si="5"/>
        <v>187.95759290567781</v>
      </c>
    </row>
    <row r="194" spans="3:5" x14ac:dyDescent="0.25">
      <c r="C194" s="16">
        <v>1.92</v>
      </c>
      <c r="D194" s="23">
        <f t="shared" si="4"/>
        <v>416.9068650339529</v>
      </c>
      <c r="E194" s="23">
        <f t="shared" si="5"/>
        <v>187.02440276023674</v>
      </c>
    </row>
    <row r="195" spans="3:5" x14ac:dyDescent="0.25">
      <c r="C195" s="16">
        <v>1.93</v>
      </c>
      <c r="D195" s="23">
        <f t="shared" ref="D195:D258" si="6">IF(C195&lt;=$A$13,$A$5/$A$7*C195+$A$5/$A$7^2*(EXP(-$A$7*C195)-1),$A$19+$A$21*EXP(-$A$9*C195))</f>
        <v>418.77246242540207</v>
      </c>
      <c r="E195" s="23">
        <f t="shared" ref="E195:E258" si="7">IF(C195&lt;=$A$13,$A$5/$A$7-$A$5/$A$7*EXP(-$A$7*C195),-$A$9*$A$21*EXP(-$A$9*C195))</f>
        <v>186.09584580802871</v>
      </c>
    </row>
    <row r="196" spans="3:5" x14ac:dyDescent="0.25">
      <c r="C196" s="16">
        <v>1.94</v>
      </c>
      <c r="D196" s="23">
        <f t="shared" si="6"/>
        <v>420.62879731740048</v>
      </c>
      <c r="E196" s="23">
        <f t="shared" si="7"/>
        <v>185.17189904572513</v>
      </c>
    </row>
    <row r="197" spans="3:5" x14ac:dyDescent="0.25">
      <c r="C197" s="16">
        <v>1.95</v>
      </c>
      <c r="D197" s="23">
        <f t="shared" si="6"/>
        <v>422.47591569730662</v>
      </c>
      <c r="E197" s="23">
        <f t="shared" si="7"/>
        <v>184.2525395842066</v>
      </c>
    </row>
    <row r="198" spans="3:5" x14ac:dyDescent="0.25">
      <c r="C198" s="16">
        <v>1.96</v>
      </c>
      <c r="D198" s="23">
        <f t="shared" si="6"/>
        <v>424.31386332415639</v>
      </c>
      <c r="E198" s="23">
        <f t="shared" si="7"/>
        <v>183.33774464799586</v>
      </c>
    </row>
    <row r="199" spans="3:5" x14ac:dyDescent="0.25">
      <c r="C199" s="16">
        <v>1.97</v>
      </c>
      <c r="D199" s="23">
        <f t="shared" si="6"/>
        <v>426.14268572979705</v>
      </c>
      <c r="E199" s="23">
        <f t="shared" si="7"/>
        <v>182.42749157469351</v>
      </c>
    </row>
    <row r="200" spans="3:5" x14ac:dyDescent="0.25">
      <c r="C200" s="16">
        <v>1.98</v>
      </c>
      <c r="D200" s="23">
        <f t="shared" si="6"/>
        <v>427.96242822001454</v>
      </c>
      <c r="E200" s="23">
        <f t="shared" si="7"/>
        <v>181.5217578144167</v>
      </c>
    </row>
    <row r="201" spans="3:5" x14ac:dyDescent="0.25">
      <c r="C201" s="16">
        <v>1.99</v>
      </c>
      <c r="D201" s="23">
        <f t="shared" si="6"/>
        <v>429.77313587565669</v>
      </c>
      <c r="E201" s="23">
        <f t="shared" si="7"/>
        <v>180.62052092924034</v>
      </c>
    </row>
    <row r="202" spans="3:5" x14ac:dyDescent="0.25">
      <c r="C202" s="16">
        <v>2</v>
      </c>
      <c r="D202" s="23">
        <f t="shared" si="6"/>
        <v>431.57485355374905</v>
      </c>
      <c r="E202" s="23">
        <f t="shared" si="7"/>
        <v>179.72375859264145</v>
      </c>
    </row>
    <row r="203" spans="3:5" x14ac:dyDescent="0.25">
      <c r="C203" s="16">
        <v>2.0099999999999998</v>
      </c>
      <c r="D203" s="23">
        <f t="shared" si="6"/>
        <v>433.36762588860688</v>
      </c>
      <c r="E203" s="23">
        <f t="shared" si="7"/>
        <v>178.83144858894585</v>
      </c>
    </row>
    <row r="204" spans="3:5" x14ac:dyDescent="0.25">
      <c r="C204" s="16">
        <v>2.02</v>
      </c>
      <c r="D204" s="23">
        <f t="shared" si="6"/>
        <v>435.1514972929408</v>
      </c>
      <c r="E204" s="23">
        <f t="shared" si="7"/>
        <v>177.9435688127779</v>
      </c>
    </row>
    <row r="205" spans="3:5" x14ac:dyDescent="0.25">
      <c r="C205" s="16">
        <v>2.0299999999999998</v>
      </c>
      <c r="D205" s="23">
        <f t="shared" si="6"/>
        <v>436.92651195895667</v>
      </c>
      <c r="E205" s="23">
        <f t="shared" si="7"/>
        <v>177.06009726851295</v>
      </c>
    </row>
    <row r="206" spans="3:5" x14ac:dyDescent="0.25">
      <c r="C206" s="16">
        <v>2.04</v>
      </c>
      <c r="D206" s="23">
        <f t="shared" si="6"/>
        <v>438.69271385945069</v>
      </c>
      <c r="E206" s="23">
        <f t="shared" si="7"/>
        <v>176.1810120697323</v>
      </c>
    </row>
    <row r="207" spans="3:5" x14ac:dyDescent="0.25">
      <c r="C207" s="16">
        <v>2.0499999999999998</v>
      </c>
      <c r="D207" s="23">
        <f t="shared" si="6"/>
        <v>440.45014674889836</v>
      </c>
      <c r="E207" s="23">
        <f t="shared" si="7"/>
        <v>175.3062914386812</v>
      </c>
    </row>
    <row r="208" spans="3:5" x14ac:dyDescent="0.25">
      <c r="C208" s="16">
        <v>2.06</v>
      </c>
      <c r="D208" s="23">
        <f t="shared" si="6"/>
        <v>442.19885416453928</v>
      </c>
      <c r="E208" s="23">
        <f t="shared" si="7"/>
        <v>174.43591370572895</v>
      </c>
    </row>
    <row r="209" spans="3:5" x14ac:dyDescent="0.25">
      <c r="C209" s="16">
        <v>2.0699999999999998</v>
      </c>
      <c r="D209" s="23">
        <f t="shared" si="6"/>
        <v>443.93887942745459</v>
      </c>
      <c r="E209" s="23">
        <f t="shared" si="7"/>
        <v>173.56985730883264</v>
      </c>
    </row>
    <row r="210" spans="3:5" x14ac:dyDescent="0.25">
      <c r="C210" s="16">
        <v>2.08</v>
      </c>
      <c r="D210" s="23">
        <f t="shared" si="6"/>
        <v>445.67026564364107</v>
      </c>
      <c r="E210" s="23">
        <f t="shared" si="7"/>
        <v>172.70810079300244</v>
      </c>
    </row>
    <row r="211" spans="3:5" x14ac:dyDescent="0.25">
      <c r="C211" s="16">
        <v>2.09</v>
      </c>
      <c r="D211" s="23">
        <f t="shared" si="6"/>
        <v>447.39305570507815</v>
      </c>
      <c r="E211" s="23">
        <f t="shared" si="7"/>
        <v>171.85062280977064</v>
      </c>
    </row>
    <row r="212" spans="3:5" x14ac:dyDescent="0.25">
      <c r="C212" s="16">
        <v>2.1</v>
      </c>
      <c r="D212" s="23">
        <f t="shared" si="6"/>
        <v>449.10729229079175</v>
      </c>
      <c r="E212" s="23">
        <f t="shared" si="7"/>
        <v>170.9974021166621</v>
      </c>
    </row>
    <row r="213" spans="3:5" x14ac:dyDescent="0.25">
      <c r="C213" s="16">
        <v>2.11</v>
      </c>
      <c r="D213" s="23">
        <f t="shared" si="6"/>
        <v>450.81301786791022</v>
      </c>
      <c r="E213" s="23">
        <f t="shared" si="7"/>
        <v>170.14841757666869</v>
      </c>
    </row>
    <row r="214" spans="3:5" x14ac:dyDescent="0.25">
      <c r="C214" s="16">
        <v>2.12</v>
      </c>
      <c r="D214" s="23">
        <f t="shared" si="6"/>
        <v>452.51027469271708</v>
      </c>
      <c r="E214" s="23">
        <f t="shared" si="7"/>
        <v>169.30364815772523</v>
      </c>
    </row>
    <row r="215" spans="3:5" x14ac:dyDescent="0.25">
      <c r="C215" s="16">
        <v>2.13</v>
      </c>
      <c r="D215" s="23">
        <f t="shared" si="6"/>
        <v>454.19910481169785</v>
      </c>
      <c r="E215" s="23">
        <f t="shared" si="7"/>
        <v>168.4630729321886</v>
      </c>
    </row>
    <row r="216" spans="3:5" x14ac:dyDescent="0.25">
      <c r="C216" s="16">
        <v>2.14</v>
      </c>
      <c r="D216" s="23">
        <f t="shared" si="6"/>
        <v>455.87955006258164</v>
      </c>
      <c r="E216" s="23">
        <f t="shared" si="7"/>
        <v>167.62667107631924</v>
      </c>
    </row>
    <row r="217" spans="3:5" x14ac:dyDescent="0.25">
      <c r="C217" s="16">
        <v>2.15</v>
      </c>
      <c r="D217" s="23">
        <f t="shared" si="6"/>
        <v>457.55165207537709</v>
      </c>
      <c r="E217" s="23">
        <f t="shared" si="7"/>
        <v>166.7944218697655</v>
      </c>
    </row>
    <row r="218" spans="3:5" x14ac:dyDescent="0.25">
      <c r="C218" s="16">
        <v>2.16</v>
      </c>
      <c r="D218" s="23">
        <f t="shared" si="6"/>
        <v>459.21545227340499</v>
      </c>
      <c r="E218" s="23">
        <f t="shared" si="7"/>
        <v>165.96630469504979</v>
      </c>
    </row>
    <row r="219" spans="3:5" x14ac:dyDescent="0.25">
      <c r="C219" s="16">
        <v>2.17</v>
      </c>
      <c r="D219" s="23">
        <f t="shared" si="6"/>
        <v>460.87099187432261</v>
      </c>
      <c r="E219" s="23">
        <f t="shared" si="7"/>
        <v>165.14229903705854</v>
      </c>
    </row>
    <row r="220" spans="3:5" x14ac:dyDescent="0.25">
      <c r="C220" s="16">
        <v>2.1800000000000002</v>
      </c>
      <c r="D220" s="23">
        <f t="shared" si="6"/>
        <v>462.51831189114637</v>
      </c>
      <c r="E220" s="23">
        <f t="shared" si="7"/>
        <v>164.32238448253347</v>
      </c>
    </row>
    <row r="221" spans="3:5" x14ac:dyDescent="0.25">
      <c r="C221" s="16">
        <v>2.19</v>
      </c>
      <c r="D221" s="23">
        <f t="shared" si="6"/>
        <v>464.15745313326727</v>
      </c>
      <c r="E221" s="23">
        <f t="shared" si="7"/>
        <v>163.50654071956598</v>
      </c>
    </row>
    <row r="222" spans="3:5" x14ac:dyDescent="0.25">
      <c r="C222" s="16">
        <v>2.2000000000000002</v>
      </c>
      <c r="D222" s="23">
        <f t="shared" si="6"/>
        <v>465.78845620746159</v>
      </c>
      <c r="E222" s="23">
        <f t="shared" si="7"/>
        <v>162.69474753709406</v>
      </c>
    </row>
    <row r="223" spans="3:5" x14ac:dyDescent="0.25">
      <c r="C223" s="16">
        <v>2.21</v>
      </c>
      <c r="D223" s="23">
        <f t="shared" si="6"/>
        <v>467.41136151889725</v>
      </c>
      <c r="E223" s="23">
        <f t="shared" si="7"/>
        <v>161.88698482440159</v>
      </c>
    </row>
    <row r="224" spans="3:5" x14ac:dyDescent="0.25">
      <c r="C224" s="16">
        <v>2.2200000000000002</v>
      </c>
      <c r="D224" s="23">
        <f t="shared" si="6"/>
        <v>469.02620927213496</v>
      </c>
      <c r="E224" s="23">
        <f t="shared" si="7"/>
        <v>161.08323257061997</v>
      </c>
    </row>
    <row r="225" spans="3:5" x14ac:dyDescent="0.25">
      <c r="C225" s="16">
        <v>2.23</v>
      </c>
      <c r="D225" s="23">
        <f t="shared" si="6"/>
        <v>470.63303947212336</v>
      </c>
      <c r="E225" s="23">
        <f t="shared" si="7"/>
        <v>160.28347086423267</v>
      </c>
    </row>
    <row r="226" spans="3:5" x14ac:dyDescent="0.25">
      <c r="C226" s="16">
        <v>2.2400000000000002</v>
      </c>
      <c r="D226" s="23">
        <f t="shared" si="6"/>
        <v>472.23189192519112</v>
      </c>
      <c r="E226" s="23">
        <f t="shared" si="7"/>
        <v>159.48767989258164</v>
      </c>
    </row>
    <row r="227" spans="3:5" x14ac:dyDescent="0.25">
      <c r="C227" s="16">
        <v>2.25</v>
      </c>
      <c r="D227" s="23">
        <f t="shared" si="6"/>
        <v>473.82280624003226</v>
      </c>
      <c r="E227" s="23">
        <f t="shared" si="7"/>
        <v>158.69583994137679</v>
      </c>
    </row>
    <row r="228" spans="3:5" x14ac:dyDescent="0.25">
      <c r="C228" s="16">
        <v>2.2599999999999998</v>
      </c>
      <c r="D228" s="23">
        <f t="shared" si="6"/>
        <v>475.40582182868786</v>
      </c>
      <c r="E228" s="23">
        <f t="shared" si="7"/>
        <v>157.90793139420731</v>
      </c>
    </row>
    <row r="229" spans="3:5" x14ac:dyDescent="0.25">
      <c r="C229" s="16">
        <v>2.27</v>
      </c>
      <c r="D229" s="23">
        <f t="shared" si="6"/>
        <v>476.9809779075224</v>
      </c>
      <c r="E229" s="23">
        <f t="shared" si="7"/>
        <v>157.12393473205589</v>
      </c>
    </row>
    <row r="230" spans="3:5" x14ac:dyDescent="0.25">
      <c r="C230" s="16">
        <v>2.2799999999999998</v>
      </c>
      <c r="D230" s="23">
        <f t="shared" si="6"/>
        <v>478.54831349819466</v>
      </c>
      <c r="E230" s="23">
        <f t="shared" si="7"/>
        <v>156.34383053281528</v>
      </c>
    </row>
    <row r="231" spans="3:5" x14ac:dyDescent="0.25">
      <c r="C231" s="16">
        <v>2.29</v>
      </c>
      <c r="D231" s="23">
        <f t="shared" si="6"/>
        <v>480.10786742862547</v>
      </c>
      <c r="E231" s="23">
        <f t="shared" si="7"/>
        <v>155.56759947080675</v>
      </c>
    </row>
    <row r="232" spans="3:5" x14ac:dyDescent="0.25">
      <c r="C232" s="16">
        <v>2.2999999999999998</v>
      </c>
      <c r="D232" s="23">
        <f t="shared" si="6"/>
        <v>481.6596783339586</v>
      </c>
      <c r="E232" s="23">
        <f t="shared" si="7"/>
        <v>154.79522231630185</v>
      </c>
    </row>
    <row r="233" spans="3:5" x14ac:dyDescent="0.25">
      <c r="C233" s="16">
        <v>2.31</v>
      </c>
      <c r="D233" s="23">
        <f t="shared" si="6"/>
        <v>483.20378465751844</v>
      </c>
      <c r="E233" s="23">
        <f t="shared" si="7"/>
        <v>154.02667993504554</v>
      </c>
    </row>
    <row r="234" spans="3:5" x14ac:dyDescent="0.25">
      <c r="C234" s="16">
        <v>2.3199999999999998</v>
      </c>
      <c r="D234" s="23">
        <f t="shared" si="6"/>
        <v>484.74022465176228</v>
      </c>
      <c r="E234" s="23">
        <f t="shared" si="7"/>
        <v>153.26195328778252</v>
      </c>
    </row>
    <row r="235" spans="3:5" x14ac:dyDescent="0.25">
      <c r="C235" s="16">
        <v>2.33</v>
      </c>
      <c r="D235" s="23">
        <f t="shared" si="6"/>
        <v>486.26903637922788</v>
      </c>
      <c r="E235" s="23">
        <f t="shared" si="7"/>
        <v>152.50102342978531</v>
      </c>
    </row>
    <row r="236" spans="3:5" x14ac:dyDescent="0.25">
      <c r="C236" s="16">
        <v>2.34</v>
      </c>
      <c r="D236" s="23">
        <f t="shared" si="6"/>
        <v>487.79025771347619</v>
      </c>
      <c r="E236" s="23">
        <f t="shared" si="7"/>
        <v>151.74387151038525</v>
      </c>
    </row>
    <row r="237" spans="3:5" x14ac:dyDescent="0.25">
      <c r="C237" s="16">
        <v>2.35</v>
      </c>
      <c r="D237" s="23">
        <f t="shared" si="6"/>
        <v>489.30392634003027</v>
      </c>
      <c r="E237" s="23">
        <f t="shared" si="7"/>
        <v>150.99047877250507</v>
      </c>
    </row>
    <row r="238" spans="3:5" x14ac:dyDescent="0.25">
      <c r="C238" s="16">
        <v>2.36</v>
      </c>
      <c r="D238" s="23">
        <f t="shared" si="6"/>
        <v>490.81007975730796</v>
      </c>
      <c r="E238" s="23">
        <f t="shared" si="7"/>
        <v>150.2408265521947</v>
      </c>
    </row>
    <row r="239" spans="3:5" x14ac:dyDescent="0.25">
      <c r="C239" s="16">
        <v>2.37</v>
      </c>
      <c r="D239" s="23">
        <f t="shared" si="6"/>
        <v>492.3087552775516</v>
      </c>
      <c r="E239" s="23">
        <f t="shared" si="7"/>
        <v>149.49489627816851</v>
      </c>
    </row>
    <row r="240" spans="3:5" x14ac:dyDescent="0.25">
      <c r="C240" s="16">
        <v>2.38</v>
      </c>
      <c r="D240" s="23">
        <f t="shared" si="6"/>
        <v>493.79999002775179</v>
      </c>
      <c r="E240" s="23">
        <f t="shared" si="7"/>
        <v>148.75266947134554</v>
      </c>
    </row>
    <row r="241" spans="3:5" x14ac:dyDescent="0.25">
      <c r="C241" s="16">
        <v>2.39</v>
      </c>
      <c r="D241" s="23">
        <f t="shared" si="6"/>
        <v>495.28382095056793</v>
      </c>
      <c r="E241" s="23">
        <f t="shared" si="7"/>
        <v>148.01412774439132</v>
      </c>
    </row>
    <row r="242" spans="3:5" x14ac:dyDescent="0.25">
      <c r="C242" s="16">
        <v>2.4</v>
      </c>
      <c r="D242" s="23">
        <f t="shared" si="6"/>
        <v>496.76028480524229</v>
      </c>
      <c r="E242" s="23">
        <f t="shared" si="7"/>
        <v>147.27925280126286</v>
      </c>
    </row>
    <row r="243" spans="3:5" x14ac:dyDescent="0.25">
      <c r="C243" s="16">
        <v>2.41</v>
      </c>
      <c r="D243" s="23">
        <f t="shared" si="6"/>
        <v>498.22941816851181</v>
      </c>
      <c r="E243" s="23">
        <f t="shared" si="7"/>
        <v>146.54802643675501</v>
      </c>
    </row>
    <row r="244" spans="3:5" x14ac:dyDescent="0.25">
      <c r="C244" s="16">
        <v>2.42</v>
      </c>
      <c r="D244" s="23">
        <f t="shared" si="6"/>
        <v>499.69125743551342</v>
      </c>
      <c r="E244" s="23">
        <f t="shared" si="7"/>
        <v>145.82043053604966</v>
      </c>
    </row>
    <row r="245" spans="3:5" x14ac:dyDescent="0.25">
      <c r="C245" s="16">
        <v>2.4300000000000002</v>
      </c>
      <c r="D245" s="23">
        <f t="shared" si="6"/>
        <v>501.14583882068598</v>
      </c>
      <c r="E245" s="23">
        <f t="shared" si="7"/>
        <v>145.09644707426679</v>
      </c>
    </row>
    <row r="246" spans="3:5" x14ac:dyDescent="0.25">
      <c r="C246" s="16">
        <v>2.44</v>
      </c>
      <c r="D246" s="23">
        <f t="shared" si="6"/>
        <v>502.59319835866728</v>
      </c>
      <c r="E246" s="23">
        <f t="shared" si="7"/>
        <v>144.37605811601833</v>
      </c>
    </row>
    <row r="247" spans="3:5" x14ac:dyDescent="0.25">
      <c r="C247" s="16">
        <v>2.4500000000000002</v>
      </c>
      <c r="D247" s="23">
        <f t="shared" si="6"/>
        <v>504.03337190518715</v>
      </c>
      <c r="E247" s="23">
        <f t="shared" si="7"/>
        <v>143.65924581496321</v>
      </c>
    </row>
    <row r="248" spans="3:5" x14ac:dyDescent="0.25">
      <c r="C248" s="16">
        <v>2.46</v>
      </c>
      <c r="D248" s="23">
        <f t="shared" si="6"/>
        <v>505.46639513795498</v>
      </c>
      <c r="E248" s="23">
        <f t="shared" si="7"/>
        <v>142.94599241336587</v>
      </c>
    </row>
    <row r="249" spans="3:5" x14ac:dyDescent="0.25">
      <c r="C249" s="16">
        <v>2.4700000000000002</v>
      </c>
      <c r="D249" s="23">
        <f t="shared" si="6"/>
        <v>506.89230355754432</v>
      </c>
      <c r="E249" s="23">
        <f t="shared" si="7"/>
        <v>142.236280241656</v>
      </c>
    </row>
    <row r="250" spans="3:5" x14ac:dyDescent="0.25">
      <c r="C250" s="16">
        <v>2.48</v>
      </c>
      <c r="D250" s="23">
        <f t="shared" si="6"/>
        <v>508.31113248827188</v>
      </c>
      <c r="E250" s="23">
        <f t="shared" si="7"/>
        <v>141.5300917179909</v>
      </c>
    </row>
    <row r="251" spans="3:5" x14ac:dyDescent="0.25">
      <c r="C251" s="16">
        <v>2.4900000000000002</v>
      </c>
      <c r="D251" s="23">
        <f t="shared" si="6"/>
        <v>509.72291707907283</v>
      </c>
      <c r="E251" s="23">
        <f t="shared" si="7"/>
        <v>140.82740934781984</v>
      </c>
    </row>
    <row r="252" spans="3:5" x14ac:dyDescent="0.25">
      <c r="C252" s="16">
        <v>2.5</v>
      </c>
      <c r="D252" s="23">
        <f t="shared" si="6"/>
        <v>511.12769230437129</v>
      </c>
      <c r="E252" s="23">
        <f t="shared" si="7"/>
        <v>140.12821572345095</v>
      </c>
    </row>
    <row r="253" spans="3:5" x14ac:dyDescent="0.25">
      <c r="C253" s="16">
        <v>2.5099999999999998</v>
      </c>
      <c r="D253" s="23">
        <f t="shared" si="6"/>
        <v>512.52549296494726</v>
      </c>
      <c r="E253" s="23">
        <f t="shared" si="7"/>
        <v>139.43249352361948</v>
      </c>
    </row>
    <row r="254" spans="3:5" x14ac:dyDescent="0.25">
      <c r="C254" s="16">
        <v>2.52</v>
      </c>
      <c r="D254" s="23">
        <f t="shared" si="6"/>
        <v>513.91635368879838</v>
      </c>
      <c r="E254" s="23">
        <f t="shared" si="7"/>
        <v>138.74022551305916</v>
      </c>
    </row>
    <row r="255" spans="3:5" x14ac:dyDescent="0.25">
      <c r="C255" s="16">
        <v>2.5299999999999998</v>
      </c>
      <c r="D255" s="23">
        <f t="shared" si="6"/>
        <v>515.30030893199773</v>
      </c>
      <c r="E255" s="23">
        <f t="shared" si="7"/>
        <v>138.05139454207503</v>
      </c>
    </row>
    <row r="256" spans="3:5" x14ac:dyDescent="0.25">
      <c r="C256" s="16">
        <v>2.54</v>
      </c>
      <c r="D256" s="23">
        <f t="shared" si="6"/>
        <v>516.67739297954734</v>
      </c>
      <c r="E256" s="23">
        <f t="shared" si="7"/>
        <v>137.36598354611851</v>
      </c>
    </row>
    <row r="257" spans="3:5" x14ac:dyDescent="0.25">
      <c r="C257" s="16">
        <v>2.5499999999999998</v>
      </c>
      <c r="D257" s="23">
        <f t="shared" si="6"/>
        <v>518.04763994622795</v>
      </c>
      <c r="E257" s="23">
        <f t="shared" si="7"/>
        <v>136.68397554536494</v>
      </c>
    </row>
    <row r="258" spans="3:5" x14ac:dyDescent="0.25">
      <c r="C258" s="16">
        <v>2.56</v>
      </c>
      <c r="D258" s="23">
        <f t="shared" si="6"/>
        <v>519.41108377744422</v>
      </c>
      <c r="E258" s="23">
        <f t="shared" si="7"/>
        <v>136.00535364429251</v>
      </c>
    </row>
    <row r="259" spans="3:5" x14ac:dyDescent="0.25">
      <c r="C259" s="16">
        <v>2.57</v>
      </c>
      <c r="D259" s="23">
        <f t="shared" ref="D259:D322" si="8">IF(C259&lt;=$A$13,$A$5/$A$7*C259+$A$5/$A$7^2*(EXP(-$A$7*C259)-1),$A$19+$A$21*EXP(-$A$9*C259))</f>
        <v>520.76775825006473</v>
      </c>
      <c r="E259" s="23">
        <f t="shared" ref="E259:E322" si="9">IF(C259&lt;=$A$13,$A$5/$A$7-$A$5/$A$7*EXP(-$A$7*C259),-$A$9*$A$21*EXP(-$A$9*C259))</f>
        <v>135.33010103126418</v>
      </c>
    </row>
    <row r="260" spans="3:5" x14ac:dyDescent="0.25">
      <c r="C260" s="16">
        <v>2.58</v>
      </c>
      <c r="D260" s="23">
        <f t="shared" si="8"/>
        <v>522.11769697325985</v>
      </c>
      <c r="E260" s="23">
        <f t="shared" si="9"/>
        <v>134.6582009781107</v>
      </c>
    </row>
    <row r="261" spans="3:5" x14ac:dyDescent="0.25">
      <c r="C261" s="16">
        <v>2.59</v>
      </c>
      <c r="D261" s="23">
        <f t="shared" si="8"/>
        <v>523.4609333893336</v>
      </c>
      <c r="E261" s="23">
        <f t="shared" si="9"/>
        <v>133.98963683971667</v>
      </c>
    </row>
    <row r="262" spans="3:5" x14ac:dyDescent="0.25">
      <c r="C262" s="16">
        <v>2.6</v>
      </c>
      <c r="D262" s="23">
        <f t="shared" si="8"/>
        <v>524.79750077455265</v>
      </c>
      <c r="E262" s="23">
        <f t="shared" si="9"/>
        <v>133.32439205360794</v>
      </c>
    </row>
    <row r="263" spans="3:5" x14ac:dyDescent="0.25">
      <c r="C263" s="16">
        <v>2.61</v>
      </c>
      <c r="D263" s="23">
        <f t="shared" si="8"/>
        <v>526.12743223997018</v>
      </c>
      <c r="E263" s="23">
        <f t="shared" si="9"/>
        <v>132.66245013954125</v>
      </c>
    </row>
    <row r="264" spans="3:5" x14ac:dyDescent="0.25">
      <c r="C264" s="16">
        <v>2.62</v>
      </c>
      <c r="D264" s="23">
        <f t="shared" si="8"/>
        <v>527.45076073224664</v>
      </c>
      <c r="E264" s="23">
        <f t="shared" si="9"/>
        <v>132.00379469909612</v>
      </c>
    </row>
    <row r="265" spans="3:5" x14ac:dyDescent="0.25">
      <c r="C265" s="16">
        <v>2.63</v>
      </c>
      <c r="D265" s="23">
        <f t="shared" si="8"/>
        <v>528.76751903446507</v>
      </c>
      <c r="E265" s="23">
        <f t="shared" si="9"/>
        <v>131.34840941526866</v>
      </c>
    </row>
    <row r="266" spans="3:5" x14ac:dyDescent="0.25">
      <c r="C266" s="16">
        <v>2.64</v>
      </c>
      <c r="D266" s="23">
        <f t="shared" si="8"/>
        <v>530.07773976694511</v>
      </c>
      <c r="E266" s="23">
        <f t="shared" si="9"/>
        <v>130.69627805206693</v>
      </c>
    </row>
    <row r="267" spans="3:5" x14ac:dyDescent="0.25">
      <c r="C267" s="16">
        <v>2.65</v>
      </c>
      <c r="D267" s="23">
        <f t="shared" si="8"/>
        <v>531.38145538804838</v>
      </c>
      <c r="E267" s="23">
        <f t="shared" si="9"/>
        <v>130.04738445410933</v>
      </c>
    </row>
    <row r="268" spans="3:5" x14ac:dyDescent="0.25">
      <c r="C268" s="16">
        <v>2.66</v>
      </c>
      <c r="D268" s="23">
        <f t="shared" si="8"/>
        <v>532.67869819498537</v>
      </c>
      <c r="E268" s="23">
        <f t="shared" si="9"/>
        <v>129.40171254622388</v>
      </c>
    </row>
    <row r="269" spans="3:5" x14ac:dyDescent="0.25">
      <c r="C269" s="16">
        <v>2.67</v>
      </c>
      <c r="D269" s="23">
        <f t="shared" si="8"/>
        <v>533.96950032461314</v>
      </c>
      <c r="E269" s="23">
        <f t="shared" si="9"/>
        <v>128.75924633305033</v>
      </c>
    </row>
    <row r="270" spans="3:5" x14ac:dyDescent="0.25">
      <c r="C270" s="16">
        <v>2.68</v>
      </c>
      <c r="D270" s="23">
        <f t="shared" si="8"/>
        <v>535.25389375423333</v>
      </c>
      <c r="E270" s="23">
        <f t="shared" si="9"/>
        <v>128.11996989864352</v>
      </c>
    </row>
    <row r="271" spans="3:5" x14ac:dyDescent="0.25">
      <c r="C271" s="16">
        <v>2.69</v>
      </c>
      <c r="D271" s="23">
        <f t="shared" si="8"/>
        <v>536.53191030238338</v>
      </c>
      <c r="E271" s="23">
        <f t="shared" si="9"/>
        <v>127.48386740607957</v>
      </c>
    </row>
    <row r="272" spans="3:5" x14ac:dyDescent="0.25">
      <c r="C272" s="16">
        <v>2.7</v>
      </c>
      <c r="D272" s="23">
        <f t="shared" si="8"/>
        <v>537.80358162962477</v>
      </c>
      <c r="E272" s="23">
        <f t="shared" si="9"/>
        <v>126.85092309706316</v>
      </c>
    </row>
    <row r="273" spans="3:5" x14ac:dyDescent="0.25">
      <c r="C273" s="16">
        <v>2.71</v>
      </c>
      <c r="D273" s="23">
        <f t="shared" si="8"/>
        <v>539.06893923932762</v>
      </c>
      <c r="E273" s="23">
        <f t="shared" si="9"/>
        <v>126.22112129153733</v>
      </c>
    </row>
    <row r="274" spans="3:5" x14ac:dyDescent="0.25">
      <c r="C274" s="16">
        <v>2.72</v>
      </c>
      <c r="D274" s="23">
        <f t="shared" si="8"/>
        <v>540.32801447845122</v>
      </c>
      <c r="E274" s="23">
        <f t="shared" si="9"/>
        <v>125.59444638729498</v>
      </c>
    </row>
    <row r="275" spans="3:5" x14ac:dyDescent="0.25">
      <c r="C275" s="16">
        <v>2.73</v>
      </c>
      <c r="D275" s="23">
        <f t="shared" si="8"/>
        <v>541.58083853832011</v>
      </c>
      <c r="E275" s="23">
        <f t="shared" si="9"/>
        <v>124.97088285959242</v>
      </c>
    </row>
    <row r="276" spans="3:5" x14ac:dyDescent="0.25">
      <c r="C276" s="16">
        <v>2.74</v>
      </c>
      <c r="D276" s="23">
        <f t="shared" si="8"/>
        <v>542.82744245539743</v>
      </c>
      <c r="E276" s="23">
        <f t="shared" si="9"/>
        <v>124.35041526076459</v>
      </c>
    </row>
    <row r="277" spans="3:5" x14ac:dyDescent="0.25">
      <c r="C277" s="16">
        <v>2.75</v>
      </c>
      <c r="D277" s="23">
        <f t="shared" si="8"/>
        <v>544.06785711205328</v>
      </c>
      <c r="E277" s="23">
        <f t="shared" si="9"/>
        <v>123.73302821984262</v>
      </c>
    </row>
    <row r="278" spans="3:5" x14ac:dyDescent="0.25">
      <c r="C278" s="16">
        <v>2.76</v>
      </c>
      <c r="D278" s="23">
        <f t="shared" si="8"/>
        <v>545.30211323732999</v>
      </c>
      <c r="E278" s="23">
        <f t="shared" si="9"/>
        <v>123.11870644217292</v>
      </c>
    </row>
    <row r="279" spans="3:5" x14ac:dyDescent="0.25">
      <c r="C279" s="16">
        <v>2.77</v>
      </c>
      <c r="D279" s="23">
        <f t="shared" si="8"/>
        <v>546.53024140770344</v>
      </c>
      <c r="E279" s="23">
        <f t="shared" si="9"/>
        <v>122.50743470903815</v>
      </c>
    </row>
    <row r="280" spans="3:5" x14ac:dyDescent="0.25">
      <c r="C280" s="16">
        <v>2.78</v>
      </c>
      <c r="D280" s="23">
        <f t="shared" si="8"/>
        <v>547.75227204784028</v>
      </c>
      <c r="E280" s="23">
        <f t="shared" si="9"/>
        <v>121.89919787728051</v>
      </c>
    </row>
    <row r="281" spans="3:5" x14ac:dyDescent="0.25">
      <c r="C281" s="16">
        <v>2.79</v>
      </c>
      <c r="D281" s="23">
        <f t="shared" si="8"/>
        <v>548.96823543135213</v>
      </c>
      <c r="E281" s="23">
        <f t="shared" si="9"/>
        <v>121.29398087892631</v>
      </c>
    </row>
    <row r="282" spans="3:5" x14ac:dyDescent="0.25">
      <c r="C282" s="16">
        <v>2.8</v>
      </c>
      <c r="D282" s="23">
        <f t="shared" si="8"/>
        <v>550.17816168154468</v>
      </c>
      <c r="E282" s="23">
        <f t="shared" si="9"/>
        <v>120.69176872081292</v>
      </c>
    </row>
    <row r="283" spans="3:5" x14ac:dyDescent="0.25">
      <c r="C283" s="16">
        <v>2.81</v>
      </c>
      <c r="D283" s="23">
        <f t="shared" si="8"/>
        <v>551.38208077216518</v>
      </c>
      <c r="E283" s="23">
        <f t="shared" si="9"/>
        <v>120.09254648421702</v>
      </c>
    </row>
    <row r="284" spans="3:5" x14ac:dyDescent="0.25">
      <c r="C284" s="16">
        <v>2.82</v>
      </c>
      <c r="D284" s="23">
        <f t="shared" si="8"/>
        <v>552.58002252814379</v>
      </c>
      <c r="E284" s="23">
        <f t="shared" si="9"/>
        <v>119.49629932448543</v>
      </c>
    </row>
    <row r="285" spans="3:5" x14ac:dyDescent="0.25">
      <c r="C285" s="16">
        <v>2.83</v>
      </c>
      <c r="D285" s="23">
        <f t="shared" si="8"/>
        <v>553.77201662633308</v>
      </c>
      <c r="E285" s="23">
        <f t="shared" si="9"/>
        <v>118.90301247066705</v>
      </c>
    </row>
    <row r="286" spans="3:5" x14ac:dyDescent="0.25">
      <c r="C286" s="16">
        <v>2.84</v>
      </c>
      <c r="D286" s="23">
        <f t="shared" si="8"/>
        <v>554.95809259624332</v>
      </c>
      <c r="E286" s="23">
        <f t="shared" si="9"/>
        <v>118.31267122514703</v>
      </c>
    </row>
    <row r="287" spans="3:5" x14ac:dyDescent="0.25">
      <c r="C287" s="16">
        <v>2.85</v>
      </c>
      <c r="D287" s="23">
        <f t="shared" si="8"/>
        <v>556.1382798207735</v>
      </c>
      <c r="E287" s="23">
        <f t="shared" si="9"/>
        <v>117.72526096328265</v>
      </c>
    </row>
    <row r="288" spans="3:5" x14ac:dyDescent="0.25">
      <c r="C288" s="16">
        <v>2.86</v>
      </c>
      <c r="D288" s="23">
        <f t="shared" si="8"/>
        <v>557.31260753693959</v>
      </c>
      <c r="E288" s="23">
        <f t="shared" si="9"/>
        <v>117.14076713304117</v>
      </c>
    </row>
    <row r="289" spans="3:5" x14ac:dyDescent="0.25">
      <c r="C289" s="16">
        <v>2.87</v>
      </c>
      <c r="D289" s="23">
        <f t="shared" si="8"/>
        <v>558.48110483659912</v>
      </c>
      <c r="E289" s="23">
        <f t="shared" si="9"/>
        <v>116.55917525463899</v>
      </c>
    </row>
    <row r="290" spans="3:5" x14ac:dyDescent="0.25">
      <c r="C290" s="16">
        <v>2.88</v>
      </c>
      <c r="D290" s="23">
        <f t="shared" si="8"/>
        <v>559.64380066717104</v>
      </c>
      <c r="E290" s="23">
        <f t="shared" si="9"/>
        <v>115.98047092018332</v>
      </c>
    </row>
    <row r="291" spans="3:5" x14ac:dyDescent="0.25">
      <c r="C291" s="16">
        <v>2.89</v>
      </c>
      <c r="D291" s="23">
        <f t="shared" si="8"/>
        <v>560.80072383235347</v>
      </c>
      <c r="E291" s="23">
        <f t="shared" si="9"/>
        <v>115.40463979331501</v>
      </c>
    </row>
    <row r="292" spans="3:5" x14ac:dyDescent="0.25">
      <c r="C292" s="16">
        <v>2.9</v>
      </c>
      <c r="D292" s="23">
        <f t="shared" si="8"/>
        <v>561.9519029928374</v>
      </c>
      <c r="E292" s="23">
        <f t="shared" si="9"/>
        <v>114.83166760885349</v>
      </c>
    </row>
    <row r="293" spans="3:5" x14ac:dyDescent="0.25">
      <c r="C293" s="16">
        <v>2.91</v>
      </c>
      <c r="D293" s="23">
        <f t="shared" si="8"/>
        <v>563.09736666701633</v>
      </c>
      <c r="E293" s="23">
        <f t="shared" si="9"/>
        <v>114.26154017244325</v>
      </c>
    </row>
    <row r="294" spans="3:5" x14ac:dyDescent="0.25">
      <c r="C294" s="16">
        <v>2.92</v>
      </c>
      <c r="D294" s="23">
        <f t="shared" si="8"/>
        <v>564.23714323169247</v>
      </c>
      <c r="E294" s="23">
        <f t="shared" si="9"/>
        <v>113.69424336020248</v>
      </c>
    </row>
    <row r="295" spans="3:5" x14ac:dyDescent="0.25">
      <c r="C295" s="16">
        <v>2.93</v>
      </c>
      <c r="D295" s="23">
        <f t="shared" si="8"/>
        <v>565.37126092278061</v>
      </c>
      <c r="E295" s="23">
        <f t="shared" si="9"/>
        <v>113.12976311837279</v>
      </c>
    </row>
    <row r="296" spans="3:5" x14ac:dyDescent="0.25">
      <c r="C296" s="16">
        <v>2.94</v>
      </c>
      <c r="D296" s="23">
        <f t="shared" si="8"/>
        <v>566.49974783600692</v>
      </c>
      <c r="E296" s="23">
        <f t="shared" si="9"/>
        <v>112.56808546297141</v>
      </c>
    </row>
    <row r="297" spans="3:5" x14ac:dyDescent="0.25">
      <c r="C297" s="16">
        <v>2.95</v>
      </c>
      <c r="D297" s="23">
        <f t="shared" si="8"/>
        <v>567.62263192760531</v>
      </c>
      <c r="E297" s="23">
        <f t="shared" si="9"/>
        <v>112.0091964794445</v>
      </c>
    </row>
    <row r="298" spans="3:5" x14ac:dyDescent="0.25">
      <c r="C298" s="16">
        <v>2.96</v>
      </c>
      <c r="D298" s="23">
        <f t="shared" si="8"/>
        <v>568.73994101500955</v>
      </c>
      <c r="E298" s="23">
        <f t="shared" si="9"/>
        <v>111.45308232232269</v>
      </c>
    </row>
    <row r="299" spans="3:5" x14ac:dyDescent="0.25">
      <c r="C299" s="16">
        <v>2.97</v>
      </c>
      <c r="D299" s="23">
        <f t="shared" si="8"/>
        <v>569.8517027775431</v>
      </c>
      <c r="E299" s="23">
        <f t="shared" si="9"/>
        <v>110.89972921487774</v>
      </c>
    </row>
    <row r="300" spans="3:5" x14ac:dyDescent="0.25">
      <c r="C300" s="16">
        <v>2.98</v>
      </c>
      <c r="D300" s="23">
        <f t="shared" si="8"/>
        <v>570.95794475710409</v>
      </c>
      <c r="E300" s="23">
        <f t="shared" si="9"/>
        <v>110.34912344878165</v>
      </c>
    </row>
    <row r="301" spans="3:5" x14ac:dyDescent="0.25">
      <c r="C301" s="16">
        <v>2.99</v>
      </c>
      <c r="D301" s="23">
        <f t="shared" si="8"/>
        <v>572.05869435884813</v>
      </c>
      <c r="E301" s="23">
        <f t="shared" si="9"/>
        <v>109.80125138376675</v>
      </c>
    </row>
    <row r="302" spans="3:5" x14ac:dyDescent="0.25">
      <c r="C302" s="16">
        <v>3</v>
      </c>
      <c r="D302" s="23">
        <f t="shared" si="8"/>
        <v>573.15397885186701</v>
      </c>
      <c r="E302" s="23">
        <f t="shared" si="9"/>
        <v>109.25609944728792</v>
      </c>
    </row>
    <row r="303" spans="3:5" x14ac:dyDescent="0.25">
      <c r="C303" s="16">
        <v>3.01</v>
      </c>
      <c r="D303" s="23">
        <f t="shared" si="8"/>
        <v>574.24382536986434</v>
      </c>
      <c r="E303" s="23">
        <f t="shared" si="9"/>
        <v>108.71365413418636</v>
      </c>
    </row>
    <row r="304" spans="3:5" x14ac:dyDescent="0.25">
      <c r="C304" s="16">
        <v>3.02</v>
      </c>
      <c r="D304" s="23">
        <f t="shared" si="8"/>
        <v>575.32826091182756</v>
      </c>
      <c r="E304" s="23">
        <f t="shared" si="9"/>
        <v>108.17390200635492</v>
      </c>
    </row>
    <row r="305" spans="3:5" x14ac:dyDescent="0.25">
      <c r="C305" s="16">
        <v>3.03</v>
      </c>
      <c r="D305" s="23">
        <f t="shared" si="8"/>
        <v>576.40731234269697</v>
      </c>
      <c r="E305" s="23">
        <f t="shared" si="9"/>
        <v>107.63682969240537</v>
      </c>
    </row>
    <row r="306" spans="3:5" x14ac:dyDescent="0.25">
      <c r="C306" s="16">
        <v>3.04</v>
      </c>
      <c r="D306" s="23">
        <f t="shared" si="8"/>
        <v>577.48100639403128</v>
      </c>
      <c r="E306" s="23">
        <f t="shared" si="9"/>
        <v>107.10242388733698</v>
      </c>
    </row>
    <row r="307" spans="3:5" x14ac:dyDescent="0.25">
      <c r="C307" s="16">
        <v>3.05</v>
      </c>
      <c r="D307" s="23">
        <f t="shared" si="8"/>
        <v>578.54936966466948</v>
      </c>
      <c r="E307" s="23">
        <f t="shared" si="9"/>
        <v>106.57067135220707</v>
      </c>
    </row>
    <row r="308" spans="3:5" x14ac:dyDescent="0.25">
      <c r="C308" s="16">
        <v>3.06</v>
      </c>
      <c r="D308" s="23">
        <f t="shared" si="8"/>
        <v>579.61242862139056</v>
      </c>
      <c r="E308" s="23">
        <f t="shared" si="9"/>
        <v>106.04155891380277</v>
      </c>
    </row>
    <row r="309" spans="3:5" x14ac:dyDescent="0.25">
      <c r="C309" s="16">
        <v>3.07</v>
      </c>
      <c r="D309" s="23">
        <f t="shared" si="8"/>
        <v>580.67020959956812</v>
      </c>
      <c r="E309" s="23">
        <f t="shared" si="9"/>
        <v>105.51507346431509</v>
      </c>
    </row>
    <row r="310" spans="3:5" x14ac:dyDescent="0.25">
      <c r="C310" s="16">
        <v>3.08</v>
      </c>
      <c r="D310" s="23">
        <f t="shared" si="8"/>
        <v>581.72273880382363</v>
      </c>
      <c r="E310" s="23">
        <f t="shared" si="9"/>
        <v>104.99120196101377</v>
      </c>
    </row>
    <row r="311" spans="3:5" x14ac:dyDescent="0.25">
      <c r="C311" s="16">
        <v>3.09</v>
      </c>
      <c r="D311" s="23">
        <f t="shared" si="8"/>
        <v>582.77004230867522</v>
      </c>
      <c r="E311" s="23">
        <f t="shared" si="9"/>
        <v>104.46993142592454</v>
      </c>
    </row>
    <row r="312" spans="3:5" x14ac:dyDescent="0.25">
      <c r="C312" s="16">
        <v>3.1</v>
      </c>
      <c r="D312" s="23">
        <f t="shared" si="8"/>
        <v>583.81214605918387</v>
      </c>
      <c r="E312" s="23">
        <f t="shared" si="9"/>
        <v>103.95124894550725</v>
      </c>
    </row>
    <row r="313" spans="3:5" x14ac:dyDescent="0.25">
      <c r="C313" s="16">
        <v>3.11</v>
      </c>
      <c r="D313" s="23">
        <f t="shared" si="8"/>
        <v>584.8490758715958</v>
      </c>
      <c r="E313" s="23">
        <f t="shared" si="9"/>
        <v>103.43514167033629</v>
      </c>
    </row>
    <row r="314" spans="3:5" x14ac:dyDescent="0.25">
      <c r="C314" s="16">
        <v>3.12</v>
      </c>
      <c r="D314" s="23">
        <f t="shared" si="8"/>
        <v>585.88085743398233</v>
      </c>
      <c r="E314" s="23">
        <f t="shared" si="9"/>
        <v>102.92159681478211</v>
      </c>
    </row>
    <row r="315" spans="3:5" x14ac:dyDescent="0.25">
      <c r="C315" s="16">
        <v>3.13</v>
      </c>
      <c r="D315" s="23">
        <f t="shared" si="8"/>
        <v>586.907516306876</v>
      </c>
      <c r="E315" s="23">
        <f t="shared" si="9"/>
        <v>102.41060165669444</v>
      </c>
    </row>
    <row r="316" spans="3:5" x14ac:dyDescent="0.25">
      <c r="C316" s="16">
        <v>3.14</v>
      </c>
      <c r="D316" s="23">
        <f t="shared" si="8"/>
        <v>587.92907792390417</v>
      </c>
      <c r="E316" s="23">
        <f t="shared" si="9"/>
        <v>101.9021435370872</v>
      </c>
    </row>
    <row r="317" spans="3:5" x14ac:dyDescent="0.25">
      <c r="C317" s="16">
        <v>3.15</v>
      </c>
      <c r="D317" s="23">
        <f t="shared" si="8"/>
        <v>588.94556759241857</v>
      </c>
      <c r="E317" s="23">
        <f t="shared" si="9"/>
        <v>101.39620985982498</v>
      </c>
    </row>
    <row r="318" spans="3:5" x14ac:dyDescent="0.25">
      <c r="C318" s="16">
        <v>3.16</v>
      </c>
      <c r="D318" s="23">
        <f t="shared" si="8"/>
        <v>589.95701049412287</v>
      </c>
      <c r="E318" s="23">
        <f t="shared" si="9"/>
        <v>100.89278809131068</v>
      </c>
    </row>
    <row r="319" spans="3:5" x14ac:dyDescent="0.25">
      <c r="C319" s="16">
        <v>3.17</v>
      </c>
      <c r="D319" s="23">
        <f t="shared" si="8"/>
        <v>590.96343168569592</v>
      </c>
      <c r="E319" s="23">
        <f t="shared" si="9"/>
        <v>100.39186576017541</v>
      </c>
    </row>
    <row r="320" spans="3:5" x14ac:dyDescent="0.25">
      <c r="C320" s="16">
        <v>3.18</v>
      </c>
      <c r="D320" s="23">
        <f t="shared" si="8"/>
        <v>591.9648560994126</v>
      </c>
      <c r="E320" s="23">
        <f t="shared" si="9"/>
        <v>99.893430456969256</v>
      </c>
    </row>
    <row r="321" spans="3:5" x14ac:dyDescent="0.25">
      <c r="C321" s="16">
        <v>3.19</v>
      </c>
      <c r="D321" s="23">
        <f t="shared" si="8"/>
        <v>592.96130854376202</v>
      </c>
      <c r="E321" s="23">
        <f t="shared" si="9"/>
        <v>99.397469833853989</v>
      </c>
    </row>
    <row r="322" spans="3:5" x14ac:dyDescent="0.25">
      <c r="C322" s="16">
        <v>3.2</v>
      </c>
      <c r="D322" s="23">
        <f t="shared" si="8"/>
        <v>593.95281370406144</v>
      </c>
      <c r="E322" s="23">
        <f t="shared" si="9"/>
        <v>98.90397160429707</v>
      </c>
    </row>
    <row r="323" spans="3:5" x14ac:dyDescent="0.25">
      <c r="C323" s="16">
        <v>3.21</v>
      </c>
      <c r="D323" s="23">
        <f t="shared" ref="D323:D386" si="10">IF(C323&lt;=$A$13,$A$5/$A$7*C323+$A$5/$A$7^2*(EXP(-$A$7*C323)-1),$A$19+$A$21*EXP(-$A$9*C323))</f>
        <v>594.93939614306794</v>
      </c>
      <c r="E323" s="23">
        <f t="shared" ref="E323:E386" si="11">IF(C323&lt;=$A$13,$A$5/$A$7-$A$5/$A$7*EXP(-$A$7*C323),-$A$9*$A$21*EXP(-$A$9*C323))</f>
        <v>98.41292354276743</v>
      </c>
    </row>
    <row r="324" spans="3:5" x14ac:dyDescent="0.25">
      <c r="C324" s="16">
        <v>3.22</v>
      </c>
      <c r="D324" s="23">
        <f t="shared" si="10"/>
        <v>595.92108030158738</v>
      </c>
      <c r="E324" s="23">
        <f t="shared" si="11"/>
        <v>97.924313484432361</v>
      </c>
    </row>
    <row r="325" spans="3:5" x14ac:dyDescent="0.25">
      <c r="C325" s="16">
        <v>3.23</v>
      </c>
      <c r="D325" s="23">
        <f t="shared" si="10"/>
        <v>596.89789049907915</v>
      </c>
      <c r="E325" s="23">
        <f t="shared" si="11"/>
        <v>97.438129324856476</v>
      </c>
    </row>
    <row r="326" spans="3:5" x14ac:dyDescent="0.25">
      <c r="C326" s="16">
        <v>3.24</v>
      </c>
      <c r="D326" s="23">
        <f t="shared" si="10"/>
        <v>597.86985093425938</v>
      </c>
      <c r="E326" s="23">
        <f t="shared" si="11"/>
        <v>96.954359019701499</v>
      </c>
    </row>
    <row r="327" spans="3:5" x14ac:dyDescent="0.25">
      <c r="C327" s="16">
        <v>3.25</v>
      </c>
      <c r="D327" s="23">
        <f t="shared" si="10"/>
        <v>598.83698568569957</v>
      </c>
      <c r="E327" s="23">
        <f t="shared" si="11"/>
        <v>96.472990584428231</v>
      </c>
    </row>
    <row r="328" spans="3:5" x14ac:dyDescent="0.25">
      <c r="C328" s="16">
        <v>3.26</v>
      </c>
      <c r="D328" s="23">
        <f t="shared" si="10"/>
        <v>599.79931871242411</v>
      </c>
      <c r="E328" s="23">
        <f t="shared" si="11"/>
        <v>95.994012093999288</v>
      </c>
    </row>
    <row r="329" spans="3:5" x14ac:dyDescent="0.25">
      <c r="C329" s="16">
        <v>3.27</v>
      </c>
      <c r="D329" s="23">
        <f t="shared" si="10"/>
        <v>600.75687385450306</v>
      </c>
      <c r="E329" s="23">
        <f t="shared" si="11"/>
        <v>95.517411682583983</v>
      </c>
    </row>
    <row r="330" spans="3:5" x14ac:dyDescent="0.25">
      <c r="C330" s="16">
        <v>3.28</v>
      </c>
      <c r="D330" s="23">
        <f t="shared" si="10"/>
        <v>601.70967483364291</v>
      </c>
      <c r="E330" s="23">
        <f t="shared" si="11"/>
        <v>95.043177543264321</v>
      </c>
    </row>
    <row r="331" spans="3:5" x14ac:dyDescent="0.25">
      <c r="C331" s="16">
        <v>3.29</v>
      </c>
      <c r="D331" s="23">
        <f t="shared" si="10"/>
        <v>602.65774525377446</v>
      </c>
      <c r="E331" s="23">
        <f t="shared" si="11"/>
        <v>94.571297927742265</v>
      </c>
    </row>
    <row r="332" spans="3:5" x14ac:dyDescent="0.25">
      <c r="C332" s="16">
        <v>3.3</v>
      </c>
      <c r="D332" s="23">
        <f t="shared" si="10"/>
        <v>603.60110860163741</v>
      </c>
      <c r="E332" s="23">
        <f t="shared" si="11"/>
        <v>94.101761146049</v>
      </c>
    </row>
    <row r="333" spans="3:5" x14ac:dyDescent="0.25">
      <c r="C333" s="16">
        <v>3.31</v>
      </c>
      <c r="D333" s="23">
        <f t="shared" si="10"/>
        <v>604.53978824736203</v>
      </c>
      <c r="E333" s="23">
        <f t="shared" si="11"/>
        <v>93.634555566255216</v>
      </c>
    </row>
    <row r="334" spans="3:5" x14ac:dyDescent="0.25">
      <c r="C334" s="16">
        <v>3.32</v>
      </c>
      <c r="D334" s="23">
        <f t="shared" si="10"/>
        <v>605.47380744504858</v>
      </c>
      <c r="E334" s="23">
        <f t="shared" si="11"/>
        <v>93.169669614182865</v>
      </c>
    </row>
    <row r="335" spans="3:5" x14ac:dyDescent="0.25">
      <c r="C335" s="16">
        <v>3.33</v>
      </c>
      <c r="D335" s="23">
        <f t="shared" si="10"/>
        <v>606.40318933334277</v>
      </c>
      <c r="E335" s="23">
        <f t="shared" si="11"/>
        <v>92.707091773118506</v>
      </c>
    </row>
    <row r="336" spans="3:5" x14ac:dyDescent="0.25">
      <c r="C336" s="16">
        <v>3.34</v>
      </c>
      <c r="D336" s="23">
        <f t="shared" si="10"/>
        <v>607.32795693600951</v>
      </c>
      <c r="E336" s="23">
        <f t="shared" si="11"/>
        <v>92.246810583528131</v>
      </c>
    </row>
    <row r="337" spans="3:5" x14ac:dyDescent="0.25">
      <c r="C337" s="16">
        <v>3.35</v>
      </c>
      <c r="D337" s="23">
        <f t="shared" si="10"/>
        <v>608.24813316250311</v>
      </c>
      <c r="E337" s="23">
        <f t="shared" si="11"/>
        <v>91.788814642772905</v>
      </c>
    </row>
    <row r="338" spans="3:5" x14ac:dyDescent="0.25">
      <c r="C338" s="16">
        <v>3.36</v>
      </c>
      <c r="D338" s="23">
        <f t="shared" si="10"/>
        <v>609.16374080853473</v>
      </c>
      <c r="E338" s="23">
        <f t="shared" si="11"/>
        <v>91.333092604827158</v>
      </c>
    </row>
    <row r="339" spans="3:5" x14ac:dyDescent="0.25">
      <c r="C339" s="16">
        <v>3.37</v>
      </c>
      <c r="D339" s="23">
        <f t="shared" si="10"/>
        <v>610.07480255663722</v>
      </c>
      <c r="E339" s="23">
        <f t="shared" si="11"/>
        <v>90.879633179996915</v>
      </c>
    </row>
    <row r="340" spans="3:5" x14ac:dyDescent="0.25">
      <c r="C340" s="16">
        <v>3.38</v>
      </c>
      <c r="D340" s="23">
        <f t="shared" si="10"/>
        <v>610.98134097672664</v>
      </c>
      <c r="E340" s="23">
        <f t="shared" si="11"/>
        <v>90.428425134640506</v>
      </c>
    </row>
    <row r="341" spans="3:5" x14ac:dyDescent="0.25">
      <c r="C341" s="16">
        <v>3.39</v>
      </c>
      <c r="D341" s="23">
        <f t="shared" si="10"/>
        <v>611.88337852666245</v>
      </c>
      <c r="E341" s="23">
        <f t="shared" si="11"/>
        <v>89.97945729088994</v>
      </c>
    </row>
    <row r="342" spans="3:5" x14ac:dyDescent="0.25">
      <c r="C342" s="16">
        <v>3.4</v>
      </c>
      <c r="D342" s="23">
        <f t="shared" si="10"/>
        <v>612.78093755280247</v>
      </c>
      <c r="E342" s="23">
        <f t="shared" si="11"/>
        <v>89.532718526374424</v>
      </c>
    </row>
    <row r="343" spans="3:5" x14ac:dyDescent="0.25">
      <c r="C343" s="16">
        <v>3.41</v>
      </c>
      <c r="D343" s="23">
        <f t="shared" si="10"/>
        <v>613.67404029055751</v>
      </c>
      <c r="E343" s="23">
        <f t="shared" si="11"/>
        <v>89.08819777394443</v>
      </c>
    </row>
    <row r="344" spans="3:5" x14ac:dyDescent="0.25">
      <c r="C344" s="16">
        <v>3.42</v>
      </c>
      <c r="D344" s="23">
        <f t="shared" si="10"/>
        <v>614.56270886494156</v>
      </c>
      <c r="E344" s="23">
        <f t="shared" si="11"/>
        <v>88.645884021397762</v>
      </c>
    </row>
    <row r="345" spans="3:5" x14ac:dyDescent="0.25">
      <c r="C345" s="16">
        <v>3.43</v>
      </c>
      <c r="D345" s="23">
        <f t="shared" si="10"/>
        <v>615.44696529112059</v>
      </c>
      <c r="E345" s="23">
        <f t="shared" si="11"/>
        <v>88.205766311206617</v>
      </c>
    </row>
    <row r="346" spans="3:5" x14ac:dyDescent="0.25">
      <c r="C346" s="16">
        <v>3.44</v>
      </c>
      <c r="D346" s="23">
        <f t="shared" si="10"/>
        <v>616.32683147495709</v>
      </c>
      <c r="E346" s="23">
        <f t="shared" si="11"/>
        <v>87.767833740246317</v>
      </c>
    </row>
    <row r="347" spans="3:5" x14ac:dyDescent="0.25">
      <c r="C347" s="16">
        <v>3.45</v>
      </c>
      <c r="D347" s="23">
        <f t="shared" si="10"/>
        <v>617.20232921355364</v>
      </c>
      <c r="E347" s="23">
        <f t="shared" si="11"/>
        <v>87.332075459524916</v>
      </c>
    </row>
    <row r="348" spans="3:5" x14ac:dyDescent="0.25">
      <c r="C348" s="16">
        <v>3.46</v>
      </c>
      <c r="D348" s="23">
        <f t="shared" si="10"/>
        <v>618.07348019579206</v>
      </c>
      <c r="E348" s="23">
        <f t="shared" si="11"/>
        <v>86.898480673914719</v>
      </c>
    </row>
    <row r="349" spans="3:5" x14ac:dyDescent="0.25">
      <c r="C349" s="16">
        <v>3.47</v>
      </c>
      <c r="D349" s="23">
        <f t="shared" si="10"/>
        <v>618.94030600287124</v>
      </c>
      <c r="E349" s="23">
        <f t="shared" si="11"/>
        <v>86.467038641884699</v>
      </c>
    </row>
    <row r="350" spans="3:5" x14ac:dyDescent="0.25">
      <c r="C350" s="16">
        <v>3.48</v>
      </c>
      <c r="D350" s="23">
        <f t="shared" si="10"/>
        <v>619.80282810884182</v>
      </c>
      <c r="E350" s="23">
        <f t="shared" si="11"/>
        <v>86.037738675234394</v>
      </c>
    </row>
    <row r="351" spans="3:5" x14ac:dyDescent="0.25">
      <c r="C351" s="16">
        <v>3.49</v>
      </c>
      <c r="D351" s="23">
        <f t="shared" si="10"/>
        <v>620.66106788113757</v>
      </c>
      <c r="E351" s="23">
        <f t="shared" si="11"/>
        <v>85.610570138829161</v>
      </c>
    </row>
    <row r="352" spans="3:5" x14ac:dyDescent="0.25">
      <c r="C352" s="16">
        <v>3.5</v>
      </c>
      <c r="D352" s="23">
        <f t="shared" si="10"/>
        <v>621.51504658110559</v>
      </c>
      <c r="E352" s="23">
        <f t="shared" si="11"/>
        <v>85.185522450336805</v>
      </c>
    </row>
    <row r="353" spans="3:5" x14ac:dyDescent="0.25">
      <c r="C353" s="16">
        <v>3.51</v>
      </c>
      <c r="D353" s="23">
        <f t="shared" si="10"/>
        <v>622.36478536453217</v>
      </c>
      <c r="E353" s="23">
        <f t="shared" si="11"/>
        <v>84.76258507996522</v>
      </c>
    </row>
    <row r="354" spans="3:5" x14ac:dyDescent="0.25">
      <c r="C354" s="16">
        <v>3.52</v>
      </c>
      <c r="D354" s="23">
        <f t="shared" si="10"/>
        <v>623.21030528216784</v>
      </c>
      <c r="E354" s="23">
        <f t="shared" si="11"/>
        <v>84.341747550201617</v>
      </c>
    </row>
    <row r="355" spans="3:5" x14ac:dyDescent="0.25">
      <c r="C355" s="16">
        <v>3.53</v>
      </c>
      <c r="D355" s="23">
        <f t="shared" si="10"/>
        <v>624.05162728024754</v>
      </c>
      <c r="E355" s="23">
        <f t="shared" si="11"/>
        <v>83.922999435553095</v>
      </c>
    </row>
    <row r="356" spans="3:5" x14ac:dyDescent="0.25">
      <c r="C356" s="16">
        <v>3.54</v>
      </c>
      <c r="D356" s="23">
        <f t="shared" si="10"/>
        <v>624.88877220101108</v>
      </c>
      <c r="E356" s="23">
        <f t="shared" si="11"/>
        <v>83.506330362288168</v>
      </c>
    </row>
    <row r="357" spans="3:5" x14ac:dyDescent="0.25">
      <c r="C357" s="16">
        <v>3.55</v>
      </c>
      <c r="D357" s="23">
        <f t="shared" si="10"/>
        <v>625.72176078321809</v>
      </c>
      <c r="E357" s="23">
        <f t="shared" si="11"/>
        <v>83.09173000817988</v>
      </c>
    </row>
    <row r="358" spans="3:5" x14ac:dyDescent="0.25">
      <c r="C358" s="16">
        <v>3.56</v>
      </c>
      <c r="D358" s="23">
        <f t="shared" si="10"/>
        <v>626.55061366266295</v>
      </c>
      <c r="E358" s="23">
        <f t="shared" si="11"/>
        <v>82.67918810225008</v>
      </c>
    </row>
    <row r="359" spans="3:5" x14ac:dyDescent="0.25">
      <c r="C359" s="16">
        <v>3.57</v>
      </c>
      <c r="D359" s="23">
        <f t="shared" si="10"/>
        <v>627.3753513726848</v>
      </c>
      <c r="E359" s="23">
        <f t="shared" si="11"/>
        <v>82.268694424515004</v>
      </c>
    </row>
    <row r="360" spans="3:5" x14ac:dyDescent="0.25">
      <c r="C360" s="16">
        <v>3.58</v>
      </c>
      <c r="D360" s="23">
        <f t="shared" si="10"/>
        <v>628.1959943446775</v>
      </c>
      <c r="E360" s="23">
        <f t="shared" si="11"/>
        <v>81.860238805731939</v>
      </c>
    </row>
    <row r="361" spans="3:5" x14ac:dyDescent="0.25">
      <c r="C361" s="16">
        <v>3.59</v>
      </c>
      <c r="D361" s="23">
        <f t="shared" si="10"/>
        <v>629.01256290859453</v>
      </c>
      <c r="E361" s="23">
        <f t="shared" si="11"/>
        <v>81.453811127147546</v>
      </c>
    </row>
    <row r="362" spans="3:5" x14ac:dyDescent="0.25">
      <c r="C362" s="16">
        <v>3.6</v>
      </c>
      <c r="D362" s="23">
        <f t="shared" si="10"/>
        <v>629.82507729345377</v>
      </c>
      <c r="E362" s="23">
        <f t="shared" si="11"/>
        <v>81.049401320247043</v>
      </c>
    </row>
    <row r="363" spans="3:5" x14ac:dyDescent="0.25">
      <c r="C363" s="16">
        <v>3.61</v>
      </c>
      <c r="D363" s="23">
        <f t="shared" si="10"/>
        <v>630.63355762783783</v>
      </c>
      <c r="E363" s="23">
        <f t="shared" si="11"/>
        <v>80.646999366504687</v>
      </c>
    </row>
    <row r="364" spans="3:5" x14ac:dyDescent="0.25">
      <c r="C364" s="16">
        <v>3.62</v>
      </c>
      <c r="D364" s="23">
        <f t="shared" si="10"/>
        <v>631.43802394039301</v>
      </c>
      <c r="E364" s="23">
        <f t="shared" si="11"/>
        <v>80.246595297135769</v>
      </c>
    </row>
    <row r="365" spans="3:5" x14ac:dyDescent="0.25">
      <c r="C365" s="16">
        <v>3.63</v>
      </c>
      <c r="D365" s="23">
        <f t="shared" si="10"/>
        <v>632.23849616032533</v>
      </c>
      <c r="E365" s="23">
        <f t="shared" si="11"/>
        <v>79.848179192849628</v>
      </c>
    </row>
    <row r="366" spans="3:5" x14ac:dyDescent="0.25">
      <c r="C366" s="16">
        <v>3.64</v>
      </c>
      <c r="D366" s="23">
        <f t="shared" si="10"/>
        <v>633.03499411789471</v>
      </c>
      <c r="E366" s="23">
        <f t="shared" si="11"/>
        <v>79.451741183603701</v>
      </c>
    </row>
    <row r="367" spans="3:5" x14ac:dyDescent="0.25">
      <c r="C367" s="16">
        <v>3.65</v>
      </c>
      <c r="D367" s="23">
        <f t="shared" si="10"/>
        <v>633.82753754490534</v>
      </c>
      <c r="E367" s="23">
        <f t="shared" si="11"/>
        <v>79.05727144835933</v>
      </c>
    </row>
    <row r="368" spans="3:5" x14ac:dyDescent="0.25">
      <c r="C368" s="16">
        <v>3.66</v>
      </c>
      <c r="D368" s="23">
        <f t="shared" si="10"/>
        <v>634.6161460751955</v>
      </c>
      <c r="E368" s="23">
        <f t="shared" si="11"/>
        <v>78.664760214838182</v>
      </c>
    </row>
    <row r="369" spans="3:5" x14ac:dyDescent="0.25">
      <c r="C369" s="16">
        <v>3.67</v>
      </c>
      <c r="D369" s="23">
        <f t="shared" si="10"/>
        <v>635.40083924512328</v>
      </c>
      <c r="E369" s="23">
        <f t="shared" si="11"/>
        <v>78.274197759280412</v>
      </c>
    </row>
    <row r="370" spans="3:5" x14ac:dyDescent="0.25">
      <c r="C370" s="16">
        <v>3.68</v>
      </c>
      <c r="D370" s="23">
        <f t="shared" si="10"/>
        <v>636.18163649405074</v>
      </c>
      <c r="E370" s="23">
        <f t="shared" si="11"/>
        <v>77.885574406203489</v>
      </c>
    </row>
    <row r="371" spans="3:5" x14ac:dyDescent="0.25">
      <c r="C371" s="16">
        <v>3.69</v>
      </c>
      <c r="D371" s="23">
        <f t="shared" si="10"/>
        <v>636.95855716482549</v>
      </c>
      <c r="E371" s="23">
        <f t="shared" si="11"/>
        <v>77.498880528162815</v>
      </c>
    </row>
    <row r="372" spans="3:5" x14ac:dyDescent="0.25">
      <c r="C372" s="16">
        <v>3.7</v>
      </c>
      <c r="D372" s="23">
        <f t="shared" si="10"/>
        <v>637.73162050426004</v>
      </c>
      <c r="E372" s="23">
        <f t="shared" si="11"/>
        <v>77.114106545512982</v>
      </c>
    </row>
    <row r="373" spans="3:5" x14ac:dyDescent="0.25">
      <c r="C373" s="16">
        <v>3.71</v>
      </c>
      <c r="D373" s="23">
        <f t="shared" si="10"/>
        <v>638.50084566360817</v>
      </c>
      <c r="E373" s="23">
        <f t="shared" si="11"/>
        <v>76.731242926170509</v>
      </c>
    </row>
    <row r="374" spans="3:5" x14ac:dyDescent="0.25">
      <c r="C374" s="16">
        <v>3.72</v>
      </c>
      <c r="D374" s="23">
        <f t="shared" si="10"/>
        <v>639.26625169904003</v>
      </c>
      <c r="E374" s="23">
        <f t="shared" si="11"/>
        <v>76.350280185377784</v>
      </c>
    </row>
    <row r="375" spans="3:5" x14ac:dyDescent="0.25">
      <c r="C375" s="16">
        <v>3.73</v>
      </c>
      <c r="D375" s="23">
        <f t="shared" si="10"/>
        <v>640.02785757211348</v>
      </c>
      <c r="E375" s="23">
        <f t="shared" si="11"/>
        <v>75.971208885468059</v>
      </c>
    </row>
    <row r="376" spans="3:5" x14ac:dyDescent="0.25">
      <c r="C376" s="16">
        <v>3.74</v>
      </c>
      <c r="D376" s="23">
        <f t="shared" si="10"/>
        <v>640.78568215024438</v>
      </c>
      <c r="E376" s="23">
        <f t="shared" si="11"/>
        <v>75.594019635631568</v>
      </c>
    </row>
    <row r="377" spans="3:5" x14ac:dyDescent="0.25">
      <c r="C377" s="16">
        <v>3.75</v>
      </c>
      <c r="D377" s="23">
        <f t="shared" si="10"/>
        <v>641.53974420717395</v>
      </c>
      <c r="E377" s="23">
        <f t="shared" si="11"/>
        <v>75.218703091682997</v>
      </c>
    </row>
    <row r="378" spans="3:5" x14ac:dyDescent="0.25">
      <c r="C378" s="16">
        <v>3.76</v>
      </c>
      <c r="D378" s="23">
        <f t="shared" si="10"/>
        <v>642.29006242343326</v>
      </c>
      <c r="E378" s="23">
        <f t="shared" si="11"/>
        <v>74.845249955829956</v>
      </c>
    </row>
    <row r="379" spans="3:5" x14ac:dyDescent="0.25">
      <c r="C379" s="16">
        <v>3.77</v>
      </c>
      <c r="D379" s="23">
        <f t="shared" si="10"/>
        <v>643.03665538680696</v>
      </c>
      <c r="E379" s="23">
        <f t="shared" si="11"/>
        <v>74.473650976442585</v>
      </c>
    </row>
    <row r="380" spans="3:5" x14ac:dyDescent="0.25">
      <c r="C380" s="16">
        <v>3.78</v>
      </c>
      <c r="D380" s="23">
        <f t="shared" si="10"/>
        <v>643.77954159279295</v>
      </c>
      <c r="E380" s="23">
        <f t="shared" si="11"/>
        <v>74.103896947824495</v>
      </c>
    </row>
    <row r="381" spans="3:5" x14ac:dyDescent="0.25">
      <c r="C381" s="16">
        <v>3.79</v>
      </c>
      <c r="D381" s="23">
        <f t="shared" si="10"/>
        <v>644.51873944506099</v>
      </c>
      <c r="E381" s="23">
        <f t="shared" si="11"/>
        <v>73.735978709984551</v>
      </c>
    </row>
    <row r="382" spans="3:5" x14ac:dyDescent="0.25">
      <c r="C382" s="16">
        <v>3.8</v>
      </c>
      <c r="D382" s="23">
        <f t="shared" si="10"/>
        <v>645.25426725590853</v>
      </c>
      <c r="E382" s="23">
        <f t="shared" si="11"/>
        <v>73.369887148410143</v>
      </c>
    </row>
    <row r="383" spans="3:5" x14ac:dyDescent="0.25">
      <c r="C383" s="16">
        <v>3.81</v>
      </c>
      <c r="D383" s="23">
        <f t="shared" si="10"/>
        <v>645.98614324671416</v>
      </c>
      <c r="E383" s="23">
        <f t="shared" si="11"/>
        <v>73.005613193841143</v>
      </c>
    </row>
    <row r="384" spans="3:5" x14ac:dyDescent="0.25">
      <c r="C384" s="16">
        <v>3.82</v>
      </c>
      <c r="D384" s="23">
        <f t="shared" si="10"/>
        <v>646.7143855483896</v>
      </c>
      <c r="E384" s="23">
        <f t="shared" si="11"/>
        <v>72.643147822045464</v>
      </c>
    </row>
    <row r="385" spans="3:5" x14ac:dyDescent="0.25">
      <c r="C385" s="16">
        <v>3.83</v>
      </c>
      <c r="D385" s="23">
        <f t="shared" si="10"/>
        <v>647.43901220182806</v>
      </c>
      <c r="E385" s="23">
        <f t="shared" si="11"/>
        <v>72.282482053595388</v>
      </c>
    </row>
    <row r="386" spans="3:5" x14ac:dyDescent="0.25">
      <c r="C386" s="16">
        <v>3.84</v>
      </c>
      <c r="D386" s="23">
        <f t="shared" si="10"/>
        <v>648.16004115835153</v>
      </c>
      <c r="E386" s="23">
        <f t="shared" si="11"/>
        <v>71.92360695364512</v>
      </c>
    </row>
    <row r="387" spans="3:5" x14ac:dyDescent="0.25">
      <c r="C387" s="16">
        <v>3.85</v>
      </c>
      <c r="D387" s="23">
        <f t="shared" ref="D387:D450" si="12">IF(C387&lt;=$A$13,$A$5/$A$7*C387+$A$5/$A$7^2*(EXP(-$A$7*C387)-1),$A$19+$A$21*EXP(-$A$9*C387))</f>
        <v>648.87749028015605</v>
      </c>
      <c r="E387" s="23">
        <f t="shared" ref="E387:E450" si="13">IF(C387&lt;=$A$13,$A$5/$A$7-$A$5/$A$7*EXP(-$A$7*C387),-$A$9*$A$21*EXP(-$A$9*C387))</f>
        <v>71.566513631709441</v>
      </c>
    </row>
    <row r="388" spans="3:5" x14ac:dyDescent="0.25">
      <c r="C388" s="16">
        <v>3.86</v>
      </c>
      <c r="D388" s="23">
        <f t="shared" si="12"/>
        <v>649.59137734075307</v>
      </c>
      <c r="E388" s="23">
        <f t="shared" si="13"/>
        <v>71.211193241443567</v>
      </c>
    </row>
    <row r="389" spans="3:5" x14ac:dyDescent="0.25">
      <c r="C389" s="16">
        <v>3.87</v>
      </c>
      <c r="D389" s="23">
        <f t="shared" si="12"/>
        <v>650.30172002541087</v>
      </c>
      <c r="E389" s="23">
        <f t="shared" si="13"/>
        <v>70.857636980423749</v>
      </c>
    </row>
    <row r="390" spans="3:5" x14ac:dyDescent="0.25">
      <c r="C390" s="16">
        <v>3.88</v>
      </c>
      <c r="D390" s="23">
        <f t="shared" si="12"/>
        <v>651.00853593159184</v>
      </c>
      <c r="E390" s="23">
        <f t="shared" si="13"/>
        <v>70.505836089929488</v>
      </c>
    </row>
    <row r="391" spans="3:5" x14ac:dyDescent="0.25">
      <c r="C391" s="16">
        <v>3.89</v>
      </c>
      <c r="D391" s="23">
        <f t="shared" si="12"/>
        <v>651.71184256938898</v>
      </c>
      <c r="E391" s="23">
        <f t="shared" si="13"/>
        <v>70.155781854726428</v>
      </c>
    </row>
    <row r="392" spans="3:5" x14ac:dyDescent="0.25">
      <c r="C392" s="16">
        <v>3.9</v>
      </c>
      <c r="D392" s="23">
        <f t="shared" si="12"/>
        <v>652.41165736195933</v>
      </c>
      <c r="E392" s="23">
        <f t="shared" si="13"/>
        <v>69.807465602850414</v>
      </c>
    </row>
    <row r="393" spans="3:5" x14ac:dyDescent="0.25">
      <c r="C393" s="16">
        <v>3.91</v>
      </c>
      <c r="D393" s="23">
        <f t="shared" si="12"/>
        <v>653.10799764595595</v>
      </c>
      <c r="E393" s="23">
        <f t="shared" si="13"/>
        <v>69.460878705392702</v>
      </c>
    </row>
    <row r="394" spans="3:5" x14ac:dyDescent="0.25">
      <c r="C394" s="16">
        <v>3.92</v>
      </c>
      <c r="D394" s="23">
        <f t="shared" si="12"/>
        <v>653.80088067195697</v>
      </c>
      <c r="E394" s="23">
        <f t="shared" si="13"/>
        <v>69.116012576286238</v>
      </c>
    </row>
    <row r="395" spans="3:5" x14ac:dyDescent="0.25">
      <c r="C395" s="16">
        <v>3.93</v>
      </c>
      <c r="D395" s="23">
        <f t="shared" si="12"/>
        <v>654.49032360489332</v>
      </c>
      <c r="E395" s="23">
        <f t="shared" si="13"/>
        <v>68.772858672092852</v>
      </c>
    </row>
    <row r="396" spans="3:5" x14ac:dyDescent="0.25">
      <c r="C396" s="16">
        <v>3.94</v>
      </c>
      <c r="D396" s="23">
        <f t="shared" si="12"/>
        <v>655.17634352447385</v>
      </c>
      <c r="E396" s="23">
        <f t="shared" si="13"/>
        <v>68.431408491791728</v>
      </c>
    </row>
    <row r="397" spans="3:5" x14ac:dyDescent="0.25">
      <c r="C397" s="16">
        <v>3.95</v>
      </c>
      <c r="D397" s="23">
        <f t="shared" si="12"/>
        <v>655.85895742560808</v>
      </c>
      <c r="E397" s="23">
        <f t="shared" si="13"/>
        <v>68.091653576568689</v>
      </c>
    </row>
    <row r="398" spans="3:5" x14ac:dyDescent="0.25">
      <c r="C398" s="16">
        <v>3.96</v>
      </c>
      <c r="D398" s="23">
        <f t="shared" si="12"/>
        <v>656.53818221882807</v>
      </c>
      <c r="E398" s="23">
        <f t="shared" si="13"/>
        <v>67.753585509606765</v>
      </c>
    </row>
    <row r="399" spans="3:5" x14ac:dyDescent="0.25">
      <c r="C399" s="16">
        <v>3.97</v>
      </c>
      <c r="D399" s="23">
        <f t="shared" si="12"/>
        <v>657.21403473070643</v>
      </c>
      <c r="E399" s="23">
        <f t="shared" si="13"/>
        <v>67.417195915877528</v>
      </c>
    </row>
    <row r="400" spans="3:5" x14ac:dyDescent="0.25">
      <c r="C400" s="16">
        <v>3.98</v>
      </c>
      <c r="D400" s="23">
        <f t="shared" si="12"/>
        <v>657.88653170427358</v>
      </c>
      <c r="E400" s="23">
        <f t="shared" si="13"/>
        <v>67.082476461933794</v>
      </c>
    </row>
    <row r="401" spans="3:5" x14ac:dyDescent="0.25">
      <c r="C401" s="16">
        <v>3.99</v>
      </c>
      <c r="D401" s="23">
        <f t="shared" si="12"/>
        <v>658.55568979943291</v>
      </c>
      <c r="E401" s="23">
        <f t="shared" si="13"/>
        <v>66.749418855703027</v>
      </c>
    </row>
    <row r="402" spans="3:5" x14ac:dyDescent="0.25">
      <c r="C402" s="16">
        <v>4</v>
      </c>
      <c r="D402" s="23">
        <f t="shared" si="12"/>
        <v>659.22152559337246</v>
      </c>
      <c r="E402" s="23">
        <f t="shared" si="13"/>
        <v>66.418014846282048</v>
      </c>
    </row>
    <row r="403" spans="3:5" x14ac:dyDescent="0.25">
      <c r="C403" s="16">
        <v>4.01</v>
      </c>
      <c r="D403" s="23">
        <f t="shared" si="12"/>
        <v>659.88405558097691</v>
      </c>
      <c r="E403" s="23">
        <f t="shared" si="13"/>
        <v>66.088256223732472</v>
      </c>
    </row>
    <row r="404" spans="3:5" x14ac:dyDescent="0.25">
      <c r="C404" s="16">
        <v>4.0199999999999996</v>
      </c>
      <c r="D404" s="23">
        <f t="shared" si="12"/>
        <v>660.5432961752349</v>
      </c>
      <c r="E404" s="23">
        <f t="shared" si="13"/>
        <v>65.760134818877489</v>
      </c>
    </row>
    <row r="405" spans="3:5" x14ac:dyDescent="0.25">
      <c r="C405" s="16">
        <v>4.03</v>
      </c>
      <c r="D405" s="23">
        <f t="shared" si="12"/>
        <v>661.19926370764688</v>
      </c>
      <c r="E405" s="23">
        <f t="shared" si="13"/>
        <v>65.433642503099364</v>
      </c>
    </row>
    <row r="406" spans="3:5" x14ac:dyDescent="0.25">
      <c r="C406" s="16">
        <v>4.04</v>
      </c>
      <c r="D406" s="23">
        <f t="shared" si="12"/>
        <v>661.85197442862852</v>
      </c>
      <c r="E406" s="23">
        <f t="shared" si="13"/>
        <v>65.108771188138206</v>
      </c>
    </row>
    <row r="407" spans="3:5" x14ac:dyDescent="0.25">
      <c r="C407" s="16">
        <v>4.05</v>
      </c>
      <c r="D407" s="23">
        <f t="shared" si="12"/>
        <v>662.50144450791424</v>
      </c>
      <c r="E407" s="23">
        <f t="shared" si="13"/>
        <v>64.785512825891345</v>
      </c>
    </row>
    <row r="408" spans="3:5" x14ac:dyDescent="0.25">
      <c r="C408" s="16">
        <v>4.0599999999999996</v>
      </c>
      <c r="D408" s="23">
        <f t="shared" si="12"/>
        <v>663.14769003495712</v>
      </c>
      <c r="E408" s="23">
        <f t="shared" si="13"/>
        <v>64.463859408214276</v>
      </c>
    </row>
    <row r="409" spans="3:5" x14ac:dyDescent="0.25">
      <c r="C409" s="16">
        <v>4.07</v>
      </c>
      <c r="D409" s="23">
        <f t="shared" si="12"/>
        <v>663.79072701932807</v>
      </c>
      <c r="E409" s="23">
        <f t="shared" si="13"/>
        <v>64.143802966721992</v>
      </c>
    </row>
    <row r="410" spans="3:5" x14ac:dyDescent="0.25">
      <c r="C410" s="16">
        <v>4.08</v>
      </c>
      <c r="D410" s="23">
        <f t="shared" si="12"/>
        <v>664.43057139111181</v>
      </c>
      <c r="E410" s="23">
        <f t="shared" si="13"/>
        <v>63.825335572591769</v>
      </c>
    </row>
    <row r="411" spans="3:5" x14ac:dyDescent="0.25">
      <c r="C411" s="16">
        <v>4.09</v>
      </c>
      <c r="D411" s="23">
        <f t="shared" si="12"/>
        <v>665.06723900130191</v>
      </c>
      <c r="E411" s="23">
        <f t="shared" si="13"/>
        <v>63.508449336366667</v>
      </c>
    </row>
    <row r="412" spans="3:5" x14ac:dyDescent="0.25">
      <c r="C412" s="16">
        <v>4.0999999999999996</v>
      </c>
      <c r="D412" s="23">
        <f t="shared" si="12"/>
        <v>665.70074562219349</v>
      </c>
      <c r="E412" s="23">
        <f t="shared" si="13"/>
        <v>63.193136407760058</v>
      </c>
    </row>
    <row r="413" spans="3:5" x14ac:dyDescent="0.25">
      <c r="C413" s="16">
        <v>4.1100000000000003</v>
      </c>
      <c r="D413" s="23">
        <f t="shared" si="12"/>
        <v>666.33110694777383</v>
      </c>
      <c r="E413" s="23">
        <f t="shared" si="13"/>
        <v>62.879388975461126</v>
      </c>
    </row>
    <row r="414" spans="3:5" x14ac:dyDescent="0.25">
      <c r="C414" s="16">
        <v>4.12</v>
      </c>
      <c r="D414" s="23">
        <f t="shared" si="12"/>
        <v>666.95833859411107</v>
      </c>
      <c r="E414" s="23">
        <f t="shared" si="13"/>
        <v>62.567199266941614</v>
      </c>
    </row>
    <row r="415" spans="3:5" x14ac:dyDescent="0.25">
      <c r="C415" s="16">
        <v>4.13</v>
      </c>
      <c r="D415" s="23">
        <f t="shared" si="12"/>
        <v>667.58245609974119</v>
      </c>
      <c r="E415" s="23">
        <f t="shared" si="13"/>
        <v>62.256559548262864</v>
      </c>
    </row>
    <row r="416" spans="3:5" x14ac:dyDescent="0.25">
      <c r="C416" s="16">
        <v>4.1399999999999997</v>
      </c>
      <c r="D416" s="23">
        <f t="shared" si="12"/>
        <v>668.20347492605299</v>
      </c>
      <c r="E416" s="23">
        <f t="shared" si="13"/>
        <v>61.94746212388447</v>
      </c>
    </row>
    <row r="417" spans="3:5" x14ac:dyDescent="0.25">
      <c r="C417" s="16">
        <v>4.1500000000000004</v>
      </c>
      <c r="D417" s="23">
        <f t="shared" si="12"/>
        <v>668.82141045767128</v>
      </c>
      <c r="E417" s="23">
        <f t="shared" si="13"/>
        <v>61.639899336473661</v>
      </c>
    </row>
    <row r="418" spans="3:5" x14ac:dyDescent="0.25">
      <c r="C418" s="16">
        <v>4.16</v>
      </c>
      <c r="D418" s="23">
        <f t="shared" si="12"/>
        <v>669.43627800283718</v>
      </c>
      <c r="E418" s="23">
        <f t="shared" si="13"/>
        <v>61.333863566715507</v>
      </c>
    </row>
    <row r="419" spans="3:5" x14ac:dyDescent="0.25">
      <c r="C419" s="16">
        <v>4.17</v>
      </c>
      <c r="D419" s="23">
        <f t="shared" si="12"/>
        <v>670.04809279378856</v>
      </c>
      <c r="E419" s="23">
        <f t="shared" si="13"/>
        <v>61.029347233124206</v>
      </c>
    </row>
    <row r="420" spans="3:5" x14ac:dyDescent="0.25">
      <c r="C420" s="16">
        <v>4.18</v>
      </c>
      <c r="D420" s="23">
        <f t="shared" si="12"/>
        <v>670.65686998713659</v>
      </c>
      <c r="E420" s="23">
        <f t="shared" si="13"/>
        <v>60.726342791855203</v>
      </c>
    </row>
    <row r="421" spans="3:5" x14ac:dyDescent="0.25">
      <c r="C421" s="16">
        <v>4.1900000000000004</v>
      </c>
      <c r="D421" s="23">
        <f t="shared" si="12"/>
        <v>671.26262466424134</v>
      </c>
      <c r="E421" s="23">
        <f t="shared" si="13"/>
        <v>60.42484273651835</v>
      </c>
    </row>
    <row r="422" spans="3:5" x14ac:dyDescent="0.25">
      <c r="C422" s="16">
        <v>4.2</v>
      </c>
      <c r="D422" s="23">
        <f t="shared" si="12"/>
        <v>671.86537183158555</v>
      </c>
      <c r="E422" s="23">
        <f t="shared" si="13"/>
        <v>60.1248395979921</v>
      </c>
    </row>
    <row r="423" spans="3:5" x14ac:dyDescent="0.25">
      <c r="C423" s="16">
        <v>4.21</v>
      </c>
      <c r="D423" s="23">
        <f t="shared" si="12"/>
        <v>672.46512642114624</v>
      </c>
      <c r="E423" s="23">
        <f t="shared" si="13"/>
        <v>59.826325944238164</v>
      </c>
    </row>
    <row r="424" spans="3:5" x14ac:dyDescent="0.25">
      <c r="C424" s="16">
        <v>4.22</v>
      </c>
      <c r="D424" s="23">
        <f t="shared" si="12"/>
        <v>673.06190329076503</v>
      </c>
      <c r="E424" s="23">
        <f t="shared" si="13"/>
        <v>59.529294380117591</v>
      </c>
    </row>
    <row r="425" spans="3:5" x14ac:dyDescent="0.25">
      <c r="C425" s="16">
        <v>4.2300000000000004</v>
      </c>
      <c r="D425" s="23">
        <f t="shared" si="12"/>
        <v>673.65571722451534</v>
      </c>
      <c r="E425" s="23">
        <f t="shared" si="13"/>
        <v>59.233737547207596</v>
      </c>
    </row>
    <row r="426" spans="3:5" x14ac:dyDescent="0.25">
      <c r="C426" s="16">
        <v>4.2399999999999904</v>
      </c>
      <c r="D426" s="23">
        <f t="shared" si="12"/>
        <v>674.24658293306891</v>
      </c>
      <c r="E426" s="23">
        <f t="shared" si="13"/>
        <v>58.939648123619477</v>
      </c>
    </row>
    <row r="427" spans="3:5" x14ac:dyDescent="0.25">
      <c r="C427" s="16">
        <v>4.2499999999999902</v>
      </c>
      <c r="D427" s="23">
        <f t="shared" si="12"/>
        <v>674.83451505406242</v>
      </c>
      <c r="E427" s="23">
        <f t="shared" si="13"/>
        <v>58.64701882381604</v>
      </c>
    </row>
    <row r="428" spans="3:5" x14ac:dyDescent="0.25">
      <c r="C428" s="16">
        <v>4.25999999999999</v>
      </c>
      <c r="D428" s="23">
        <f t="shared" si="12"/>
        <v>675.419528152456</v>
      </c>
      <c r="E428" s="23">
        <f t="shared" si="13"/>
        <v>58.355842398432969</v>
      </c>
    </row>
    <row r="429" spans="3:5" x14ac:dyDescent="0.25">
      <c r="C429" s="16">
        <v>4.2699999999999898</v>
      </c>
      <c r="D429" s="23">
        <f t="shared" si="12"/>
        <v>676.00163672089718</v>
      </c>
      <c r="E429" s="23">
        <f t="shared" si="13"/>
        <v>58.066111634097979</v>
      </c>
    </row>
    <row r="430" spans="3:5" x14ac:dyDescent="0.25">
      <c r="C430" s="16">
        <v>4.2799999999999896</v>
      </c>
      <c r="D430" s="23">
        <f t="shared" si="12"/>
        <v>676.58085518007897</v>
      </c>
      <c r="E430" s="23">
        <f t="shared" si="13"/>
        <v>57.777819353252397</v>
      </c>
    </row>
    <row r="431" spans="3:5" x14ac:dyDescent="0.25">
      <c r="C431" s="16">
        <v>4.2899999999999903</v>
      </c>
      <c r="D431" s="23">
        <f t="shared" si="12"/>
        <v>677.15719787909688</v>
      </c>
      <c r="E431" s="23">
        <f t="shared" si="13"/>
        <v>57.490958413973452</v>
      </c>
    </row>
    <row r="432" spans="3:5" x14ac:dyDescent="0.25">
      <c r="C432" s="16">
        <v>4.2999999999999901</v>
      </c>
      <c r="D432" s="23">
        <f t="shared" si="12"/>
        <v>677.73067909580482</v>
      </c>
      <c r="E432" s="23">
        <f t="shared" si="13"/>
        <v>57.205521709797296</v>
      </c>
    </row>
    <row r="433" spans="3:5" x14ac:dyDescent="0.25">
      <c r="C433" s="16">
        <v>4.3099999999999898</v>
      </c>
      <c r="D433" s="23">
        <f t="shared" si="12"/>
        <v>678.3013130371686</v>
      </c>
      <c r="E433" s="23">
        <f t="shared" si="13"/>
        <v>56.921502169542862</v>
      </c>
    </row>
    <row r="434" spans="3:5" x14ac:dyDescent="0.25">
      <c r="C434" s="16">
        <v>4.3199999999999896</v>
      </c>
      <c r="D434" s="23">
        <f t="shared" si="12"/>
        <v>678.86911383961797</v>
      </c>
      <c r="E434" s="23">
        <f t="shared" si="13"/>
        <v>56.638892757136873</v>
      </c>
    </row>
    <row r="435" spans="3:5" x14ac:dyDescent="0.25">
      <c r="C435" s="16">
        <v>4.3299999999999903</v>
      </c>
      <c r="D435" s="23">
        <f t="shared" si="12"/>
        <v>679.4340955693965</v>
      </c>
      <c r="E435" s="23">
        <f t="shared" si="13"/>
        <v>56.35768647143933</v>
      </c>
    </row>
    <row r="436" spans="3:5" x14ac:dyDescent="0.25">
      <c r="C436" s="16">
        <v>4.3399999999999901</v>
      </c>
      <c r="D436" s="23">
        <f t="shared" si="12"/>
        <v>679.99627222291065</v>
      </c>
      <c r="E436" s="23">
        <f t="shared" si="13"/>
        <v>56.077876346070255</v>
      </c>
    </row>
    <row r="437" spans="3:5" x14ac:dyDescent="0.25">
      <c r="C437" s="16">
        <v>4.3499999999999899</v>
      </c>
      <c r="D437" s="23">
        <f t="shared" si="12"/>
        <v>680.55565772707587</v>
      </c>
      <c r="E437" s="23">
        <f t="shared" si="13"/>
        <v>55.799455449237023</v>
      </c>
    </row>
    <row r="438" spans="3:5" x14ac:dyDescent="0.25">
      <c r="C438" s="16">
        <v>4.3599999999999897</v>
      </c>
      <c r="D438" s="23">
        <f t="shared" si="12"/>
        <v>681.11226593966205</v>
      </c>
      <c r="E438" s="23">
        <f t="shared" si="13"/>
        <v>55.52241688356262</v>
      </c>
    </row>
    <row r="439" spans="3:5" x14ac:dyDescent="0.25">
      <c r="C439" s="16">
        <v>4.3699999999999903</v>
      </c>
      <c r="D439" s="23">
        <f t="shared" si="12"/>
        <v>681.66611064963683</v>
      </c>
      <c r="E439" s="23">
        <f t="shared" si="13"/>
        <v>55.246753785914734</v>
      </c>
    </row>
    <row r="440" spans="3:5" x14ac:dyDescent="0.25">
      <c r="C440" s="16">
        <v>4.3799999999999901</v>
      </c>
      <c r="D440" s="23">
        <f t="shared" si="12"/>
        <v>682.21720557750655</v>
      </c>
      <c r="E440" s="23">
        <f t="shared" si="13"/>
        <v>54.972459327235988</v>
      </c>
    </row>
    <row r="441" spans="3:5" x14ac:dyDescent="0.25">
      <c r="C441" s="16">
        <v>4.3899999999999899</v>
      </c>
      <c r="D441" s="23">
        <f t="shared" si="12"/>
        <v>682.76556437565716</v>
      </c>
      <c r="E441" s="23">
        <f t="shared" si="13"/>
        <v>54.699526712374386</v>
      </c>
    </row>
    <row r="442" spans="3:5" x14ac:dyDescent="0.25">
      <c r="C442" s="16">
        <v>4.3999999999999897</v>
      </c>
      <c r="D442" s="23">
        <f t="shared" si="12"/>
        <v>683.31120062869161</v>
      </c>
      <c r="E442" s="23">
        <f t="shared" si="13"/>
        <v>54.427949179915288</v>
      </c>
    </row>
    <row r="443" spans="3:5" x14ac:dyDescent="0.25">
      <c r="C443" s="16">
        <v>4.4099999999999904</v>
      </c>
      <c r="D443" s="23">
        <f t="shared" si="12"/>
        <v>683.85412785376695</v>
      </c>
      <c r="E443" s="23">
        <f t="shared" si="13"/>
        <v>54.157720002013676</v>
      </c>
    </row>
    <row r="444" spans="3:5" x14ac:dyDescent="0.25">
      <c r="C444" s="16">
        <v>4.4199999999999902</v>
      </c>
      <c r="D444" s="23">
        <f t="shared" si="12"/>
        <v>684.39435950092866</v>
      </c>
      <c r="E444" s="23">
        <f t="shared" si="13"/>
        <v>53.888832484227677</v>
      </c>
    </row>
    <row r="445" spans="3:5" x14ac:dyDescent="0.25">
      <c r="C445" s="16">
        <v>4.4299999999999899</v>
      </c>
      <c r="D445" s="23">
        <f t="shared" si="12"/>
        <v>684.93190895344424</v>
      </c>
      <c r="E445" s="23">
        <f t="shared" si="13"/>
        <v>53.621279965352635</v>
      </c>
    </row>
    <row r="446" spans="3:5" x14ac:dyDescent="0.25">
      <c r="C446" s="16">
        <v>4.4399999999999897</v>
      </c>
      <c r="D446" s="23">
        <f t="shared" si="12"/>
        <v>685.46678952813454</v>
      </c>
      <c r="E446" s="23">
        <f t="shared" si="13"/>
        <v>53.355055817256037</v>
      </c>
    </row>
    <row r="447" spans="3:5" x14ac:dyDescent="0.25">
      <c r="C447" s="16">
        <v>4.4499999999999904</v>
      </c>
      <c r="D447" s="23">
        <f t="shared" si="12"/>
        <v>685.99901447570426</v>
      </c>
      <c r="E447" s="23">
        <f t="shared" si="13"/>
        <v>53.090153444713344</v>
      </c>
    </row>
    <row r="448" spans="3:5" x14ac:dyDescent="0.25">
      <c r="C448" s="16">
        <v>4.4599999999999902</v>
      </c>
      <c r="D448" s="23">
        <f t="shared" si="12"/>
        <v>686.52859698106886</v>
      </c>
      <c r="E448" s="23">
        <f t="shared" si="13"/>
        <v>52.826566285244766</v>
      </c>
    </row>
    <row r="449" spans="3:5" x14ac:dyDescent="0.25">
      <c r="C449" s="16">
        <v>4.46999999999999</v>
      </c>
      <c r="D449" s="23">
        <f t="shared" si="12"/>
        <v>687.05555016368271</v>
      </c>
      <c r="E449" s="23">
        <f t="shared" si="13"/>
        <v>52.564287808952422</v>
      </c>
    </row>
    <row r="450" spans="3:5" x14ac:dyDescent="0.25">
      <c r="C450" s="16">
        <v>4.4799999999999898</v>
      </c>
      <c r="D450" s="23">
        <f t="shared" si="12"/>
        <v>687.5798870778633</v>
      </c>
      <c r="E450" s="23">
        <f t="shared" si="13"/>
        <v>52.303311518358719</v>
      </c>
    </row>
    <row r="451" spans="3:5" x14ac:dyDescent="0.25">
      <c r="C451" s="16">
        <v>4.4899999999999904</v>
      </c>
      <c r="D451" s="23">
        <f t="shared" ref="D451:D514" si="14">IF(C451&lt;=$A$13,$A$5/$A$7*C451+$A$5/$A$7^2*(EXP(-$A$7*C451)-1),$A$19+$A$21*EXP(-$A$9*C451))</f>
        <v>688.10162071311458</v>
      </c>
      <c r="E451" s="23">
        <f t="shared" ref="E451:E514" si="15">IF(C451&lt;=$A$13,$A$5/$A$7-$A$5/$A$7*EXP(-$A$7*C451),-$A$9*$A$21*EXP(-$A$9*C451))</f>
        <v>52.043630948245422</v>
      </c>
    </row>
    <row r="452" spans="3:5" x14ac:dyDescent="0.25">
      <c r="C452" s="16">
        <v>4.4999999999999902</v>
      </c>
      <c r="D452" s="23">
        <f t="shared" si="14"/>
        <v>688.62076399444913</v>
      </c>
      <c r="E452" s="23">
        <f t="shared" si="15"/>
        <v>51.785239665493442</v>
      </c>
    </row>
    <row r="453" spans="3:5" x14ac:dyDescent="0.25">
      <c r="C453" s="16">
        <v>4.50999999999999</v>
      </c>
      <c r="D453" s="23">
        <f t="shared" si="14"/>
        <v>689.13732978270821</v>
      </c>
      <c r="E453" s="23">
        <f t="shared" si="15"/>
        <v>51.528131268923389</v>
      </c>
    </row>
    <row r="454" spans="3:5" x14ac:dyDescent="0.25">
      <c r="C454" s="16">
        <v>4.5199999999999898</v>
      </c>
      <c r="D454" s="23">
        <f t="shared" si="14"/>
        <v>689.65133087488005</v>
      </c>
      <c r="E454" s="23">
        <f t="shared" si="15"/>
        <v>51.272299389137181</v>
      </c>
    </row>
    <row r="455" spans="3:5" x14ac:dyDescent="0.25">
      <c r="C455" s="16">
        <v>4.5299999999999896</v>
      </c>
      <c r="D455" s="23">
        <f t="shared" si="14"/>
        <v>690.16278000441741</v>
      </c>
      <c r="E455" s="23">
        <f t="shared" si="15"/>
        <v>51.01773768836005</v>
      </c>
    </row>
    <row r="456" spans="3:5" x14ac:dyDescent="0.25">
      <c r="C456" s="16">
        <v>4.5399999999999903</v>
      </c>
      <c r="D456" s="23">
        <f t="shared" si="14"/>
        <v>690.67168984155285</v>
      </c>
      <c r="E456" s="23">
        <f t="shared" si="15"/>
        <v>50.764439860283616</v>
      </c>
    </row>
    <row r="457" spans="3:5" x14ac:dyDescent="0.25">
      <c r="C457" s="16">
        <v>4.5499999999999901</v>
      </c>
      <c r="D457" s="23">
        <f t="shared" si="14"/>
        <v>691.17807299361209</v>
      </c>
      <c r="E457" s="23">
        <f t="shared" si="15"/>
        <v>50.512399629909829</v>
      </c>
    </row>
    <row r="458" spans="3:5" x14ac:dyDescent="0.25">
      <c r="C458" s="16">
        <v>4.5599999999999898</v>
      </c>
      <c r="D458" s="23">
        <f t="shared" si="14"/>
        <v>691.68194200532707</v>
      </c>
      <c r="E458" s="23">
        <f t="shared" si="15"/>
        <v>50.261610753395189</v>
      </c>
    </row>
    <row r="459" spans="3:5" x14ac:dyDescent="0.25">
      <c r="C459" s="16">
        <v>4.5699999999999896</v>
      </c>
      <c r="D459" s="23">
        <f t="shared" si="14"/>
        <v>692.18330935914651</v>
      </c>
      <c r="E459" s="23">
        <f t="shared" si="15"/>
        <v>50.012067017896278</v>
      </c>
    </row>
    <row r="460" spans="3:5" x14ac:dyDescent="0.25">
      <c r="C460" s="16">
        <v>4.5799999999999903</v>
      </c>
      <c r="D460" s="23">
        <f t="shared" si="14"/>
        <v>692.68218747554499</v>
      </c>
      <c r="E460" s="23">
        <f t="shared" si="15"/>
        <v>49.763762241415861</v>
      </c>
    </row>
    <row r="461" spans="3:5" x14ac:dyDescent="0.25">
      <c r="C461" s="16">
        <v>4.5899999999999901</v>
      </c>
      <c r="D461" s="23">
        <f t="shared" si="14"/>
        <v>693.17858871333056</v>
      </c>
      <c r="E461" s="23">
        <f t="shared" si="15"/>
        <v>49.516690272649676</v>
      </c>
    </row>
    <row r="462" spans="3:5" x14ac:dyDescent="0.25">
      <c r="C462" s="16">
        <v>4.5999999999999899</v>
      </c>
      <c r="D462" s="23">
        <f t="shared" si="14"/>
        <v>693.67252536995113</v>
      </c>
      <c r="E462" s="23">
        <f t="shared" si="15"/>
        <v>49.270844990833972</v>
      </c>
    </row>
    <row r="463" spans="3:5" x14ac:dyDescent="0.25">
      <c r="C463" s="16">
        <v>4.6099999999999897</v>
      </c>
      <c r="D463" s="23">
        <f t="shared" si="14"/>
        <v>694.16400968179914</v>
      </c>
      <c r="E463" s="23">
        <f t="shared" si="15"/>
        <v>49.026220305594087</v>
      </c>
    </row>
    <row r="464" spans="3:5" x14ac:dyDescent="0.25">
      <c r="C464" s="16">
        <v>4.6199999999999903</v>
      </c>
      <c r="D464" s="23">
        <f t="shared" si="14"/>
        <v>694.65305382451447</v>
      </c>
      <c r="E464" s="23">
        <f t="shared" si="15"/>
        <v>48.782810156793317</v>
      </c>
    </row>
    <row r="465" spans="3:5" x14ac:dyDescent="0.25">
      <c r="C465" s="16">
        <v>4.6299999999999901</v>
      </c>
      <c r="D465" s="23">
        <f t="shared" si="14"/>
        <v>695.1396699132863</v>
      </c>
      <c r="E465" s="23">
        <f t="shared" si="15"/>
        <v>48.540608514383003</v>
      </c>
    </row>
    <row r="466" spans="3:5" x14ac:dyDescent="0.25">
      <c r="C466" s="16">
        <v>4.6399999999999899</v>
      </c>
      <c r="D466" s="23">
        <f t="shared" si="14"/>
        <v>695.62387000315312</v>
      </c>
      <c r="E466" s="23">
        <f t="shared" si="15"/>
        <v>48.299609378253052</v>
      </c>
    </row>
    <row r="467" spans="3:5" x14ac:dyDescent="0.25">
      <c r="C467" s="16">
        <v>4.6499999999999897</v>
      </c>
      <c r="D467" s="23">
        <f t="shared" si="14"/>
        <v>696.10566608930117</v>
      </c>
      <c r="E467" s="23">
        <f t="shared" si="15"/>
        <v>48.059806778083257</v>
      </c>
    </row>
    <row r="468" spans="3:5" x14ac:dyDescent="0.25">
      <c r="C468" s="16">
        <v>4.6599999999999904</v>
      </c>
      <c r="D468" s="23">
        <f t="shared" si="14"/>
        <v>696.58507010736241</v>
      </c>
      <c r="E468" s="23">
        <f t="shared" si="15"/>
        <v>47.821194773195423</v>
      </c>
    </row>
    <row r="469" spans="3:5" x14ac:dyDescent="0.25">
      <c r="C469" s="16">
        <v>4.6699999999999902</v>
      </c>
      <c r="D469" s="23">
        <f t="shared" si="14"/>
        <v>697.06209393370887</v>
      </c>
      <c r="E469" s="23">
        <f t="shared" si="15"/>
        <v>47.583767452406327</v>
      </c>
    </row>
    <row r="470" spans="3:5" x14ac:dyDescent="0.25">
      <c r="C470" s="16">
        <v>4.6799999999999899</v>
      </c>
      <c r="D470" s="23">
        <f t="shared" si="14"/>
        <v>697.53674938574818</v>
      </c>
      <c r="E470" s="23">
        <f t="shared" si="15"/>
        <v>47.347518933881034</v>
      </c>
    </row>
    <row r="471" spans="3:5" x14ac:dyDescent="0.25">
      <c r="C471" s="16">
        <v>4.6899999999999897</v>
      </c>
      <c r="D471" s="23">
        <f t="shared" si="14"/>
        <v>698.00904822221537</v>
      </c>
      <c r="E471" s="23">
        <f t="shared" si="15"/>
        <v>47.112443364987399</v>
      </c>
    </row>
    <row r="472" spans="3:5" x14ac:dyDescent="0.25">
      <c r="C472" s="16">
        <v>4.6999999999999904</v>
      </c>
      <c r="D472" s="23">
        <f t="shared" si="14"/>
        <v>698.47900214346487</v>
      </c>
      <c r="E472" s="23">
        <f t="shared" si="15"/>
        <v>46.878534922150926</v>
      </c>
    </row>
    <row r="473" spans="3:5" x14ac:dyDescent="0.25">
      <c r="C473" s="16">
        <v>4.7099999999999804</v>
      </c>
      <c r="D473" s="23">
        <f t="shared" si="14"/>
        <v>698.94662279175941</v>
      </c>
      <c r="E473" s="23">
        <f t="shared" si="15"/>
        <v>46.64578781071085</v>
      </c>
    </row>
    <row r="474" spans="3:5" x14ac:dyDescent="0.25">
      <c r="C474" s="16">
        <v>4.7199999999999802</v>
      </c>
      <c r="D474" s="23">
        <f t="shared" si="14"/>
        <v>699.4119217515605</v>
      </c>
      <c r="E474" s="23">
        <f t="shared" si="15"/>
        <v>46.414196264775626</v>
      </c>
    </row>
    <row r="475" spans="3:5" x14ac:dyDescent="0.25">
      <c r="C475" s="16">
        <v>4.72999999999998</v>
      </c>
      <c r="D475" s="23">
        <f t="shared" si="14"/>
        <v>699.87491054981251</v>
      </c>
      <c r="E475" s="23">
        <f t="shared" si="15"/>
        <v>46.183754547081413</v>
      </c>
    </row>
    <row r="476" spans="3:5" x14ac:dyDescent="0.25">
      <c r="C476" s="16">
        <v>4.7399999999999798</v>
      </c>
      <c r="D476" s="23">
        <f t="shared" si="14"/>
        <v>700.33560065623055</v>
      </c>
      <c r="E476" s="23">
        <f t="shared" si="15"/>
        <v>45.954456948849057</v>
      </c>
    </row>
    <row r="477" spans="3:5" x14ac:dyDescent="0.25">
      <c r="C477" s="16">
        <v>4.7499999999999796</v>
      </c>
      <c r="D477" s="23">
        <f t="shared" si="14"/>
        <v>700.79400348358308</v>
      </c>
      <c r="E477" s="23">
        <f t="shared" si="15"/>
        <v>45.726297789642963</v>
      </c>
    </row>
    <row r="478" spans="3:5" x14ac:dyDescent="0.25">
      <c r="C478" s="16">
        <v>4.7599999999999802</v>
      </c>
      <c r="D478" s="23">
        <f t="shared" si="14"/>
        <v>701.25013038797624</v>
      </c>
      <c r="E478" s="23">
        <f t="shared" si="15"/>
        <v>45.499271417230254</v>
      </c>
    </row>
    <row r="479" spans="3:5" x14ac:dyDescent="0.25">
      <c r="C479" s="16">
        <v>4.76999999999998</v>
      </c>
      <c r="D479" s="23">
        <f t="shared" si="14"/>
        <v>701.70399266913341</v>
      </c>
      <c r="E479" s="23">
        <f t="shared" si="15"/>
        <v>45.273372207440858</v>
      </c>
    </row>
    <row r="480" spans="3:5" x14ac:dyDescent="0.25">
      <c r="C480" s="16">
        <v>4.7799999999999798</v>
      </c>
      <c r="D480" s="23">
        <f t="shared" si="14"/>
        <v>702.15560157067648</v>
      </c>
      <c r="E480" s="23">
        <f t="shared" si="15"/>
        <v>45.048594564028129</v>
      </c>
    </row>
    <row r="481" spans="3:5" x14ac:dyDescent="0.25">
      <c r="C481" s="16">
        <v>4.7899999999999796</v>
      </c>
      <c r="D481" s="23">
        <f t="shared" si="14"/>
        <v>702.60496828040391</v>
      </c>
      <c r="E481" s="23">
        <f t="shared" si="15"/>
        <v>44.824932918530166</v>
      </c>
    </row>
    <row r="482" spans="3:5" x14ac:dyDescent="0.25">
      <c r="C482" s="16">
        <v>4.7999999999999803</v>
      </c>
      <c r="D482" s="23">
        <f t="shared" si="14"/>
        <v>703.0521039305678</v>
      </c>
      <c r="E482" s="23">
        <f t="shared" si="15"/>
        <v>44.602381730131903</v>
      </c>
    </row>
    <row r="483" spans="3:5" x14ac:dyDescent="0.25">
      <c r="C483" s="16">
        <v>4.8099999999999801</v>
      </c>
      <c r="D483" s="23">
        <f t="shared" si="14"/>
        <v>703.49701959814956</v>
      </c>
      <c r="E483" s="23">
        <f t="shared" si="15"/>
        <v>44.380935485527971</v>
      </c>
    </row>
    <row r="484" spans="3:5" x14ac:dyDescent="0.25">
      <c r="C484" s="16">
        <v>4.8199999999999799</v>
      </c>
      <c r="D484" s="23">
        <f t="shared" si="14"/>
        <v>703.93972630513485</v>
      </c>
      <c r="E484" s="23">
        <f t="shared" si="15"/>
        <v>44.160588698785851</v>
      </c>
    </row>
    <row r="485" spans="3:5" x14ac:dyDescent="0.25">
      <c r="C485" s="16">
        <v>4.8299999999999796</v>
      </c>
      <c r="D485" s="23">
        <f t="shared" si="14"/>
        <v>704.38023501878615</v>
      </c>
      <c r="E485" s="23">
        <f t="shared" si="15"/>
        <v>43.941335911210167</v>
      </c>
    </row>
    <row r="486" spans="3:5" x14ac:dyDescent="0.25">
      <c r="C486" s="16">
        <v>4.8399999999999803</v>
      </c>
      <c r="D486" s="23">
        <f t="shared" si="14"/>
        <v>704.81855665191461</v>
      </c>
      <c r="E486" s="23">
        <f t="shared" si="15"/>
        <v>43.723171691207433</v>
      </c>
    </row>
    <row r="487" spans="3:5" x14ac:dyDescent="0.25">
      <c r="C487" s="16">
        <v>4.8499999999999801</v>
      </c>
      <c r="D487" s="23">
        <f t="shared" si="14"/>
        <v>705.25470206315038</v>
      </c>
      <c r="E487" s="23">
        <f t="shared" si="15"/>
        <v>43.506090634151455</v>
      </c>
    </row>
    <row r="488" spans="3:5" x14ac:dyDescent="0.25">
      <c r="C488" s="16">
        <v>4.8599999999999799</v>
      </c>
      <c r="D488" s="23">
        <f t="shared" si="14"/>
        <v>705.68868205721185</v>
      </c>
      <c r="E488" s="23">
        <f t="shared" si="15"/>
        <v>43.290087362249416</v>
      </c>
    </row>
    <row r="489" spans="3:5" x14ac:dyDescent="0.25">
      <c r="C489" s="16">
        <v>4.8699999999999797</v>
      </c>
      <c r="D489" s="23">
        <f t="shared" si="14"/>
        <v>706.12050738517269</v>
      </c>
      <c r="E489" s="23">
        <f t="shared" si="15"/>
        <v>43.075156524408747</v>
      </c>
    </row>
    <row r="490" spans="3:5" x14ac:dyDescent="0.25">
      <c r="C490" s="16">
        <v>4.8799999999999804</v>
      </c>
      <c r="D490" s="23">
        <f t="shared" si="14"/>
        <v>706.55018874472887</v>
      </c>
      <c r="E490" s="23">
        <f t="shared" si="15"/>
        <v>42.861292796104443</v>
      </c>
    </row>
    <row r="491" spans="3:5" x14ac:dyDescent="0.25">
      <c r="C491" s="16">
        <v>4.8899999999999801</v>
      </c>
      <c r="D491" s="23">
        <f t="shared" si="14"/>
        <v>706.97773678046337</v>
      </c>
      <c r="E491" s="23">
        <f t="shared" si="15"/>
        <v>42.648490879247248</v>
      </c>
    </row>
    <row r="492" spans="3:5" x14ac:dyDescent="0.25">
      <c r="C492" s="16">
        <v>4.8999999999999799</v>
      </c>
      <c r="D492" s="23">
        <f t="shared" si="14"/>
        <v>707.40316208410979</v>
      </c>
      <c r="E492" s="23">
        <f t="shared" si="15"/>
        <v>42.436745502052425</v>
      </c>
    </row>
    <row r="493" spans="3:5" x14ac:dyDescent="0.25">
      <c r="C493" s="16">
        <v>4.9099999999999797</v>
      </c>
      <c r="D493" s="23">
        <f t="shared" si="14"/>
        <v>707.82647519481498</v>
      </c>
      <c r="E493" s="23">
        <f t="shared" si="15"/>
        <v>42.226051418909009</v>
      </c>
    </row>
    <row r="494" spans="3:5" x14ac:dyDescent="0.25">
      <c r="C494" s="16">
        <v>4.9199999999999804</v>
      </c>
      <c r="D494" s="23">
        <f t="shared" si="14"/>
        <v>708.24768659940003</v>
      </c>
      <c r="E494" s="23">
        <f t="shared" si="15"/>
        <v>42.016403410249985</v>
      </c>
    </row>
    <row r="495" spans="3:5" x14ac:dyDescent="0.25">
      <c r="C495" s="16">
        <v>4.9299999999999802</v>
      </c>
      <c r="D495" s="23">
        <f t="shared" si="14"/>
        <v>708.66680673261988</v>
      </c>
      <c r="E495" s="23">
        <f t="shared" si="15"/>
        <v>41.807796282423034</v>
      </c>
    </row>
    <row r="496" spans="3:5" x14ac:dyDescent="0.25">
      <c r="C496" s="16">
        <v>4.93999999999998</v>
      </c>
      <c r="D496" s="23">
        <f t="shared" si="14"/>
        <v>709.08384597742224</v>
      </c>
      <c r="E496" s="23">
        <f t="shared" si="15"/>
        <v>41.600224867561671</v>
      </c>
    </row>
    <row r="497" spans="3:5" x14ac:dyDescent="0.25">
      <c r="C497" s="16">
        <v>4.9499999999999797</v>
      </c>
      <c r="D497" s="23">
        <f t="shared" si="14"/>
        <v>709.49881466520412</v>
      </c>
      <c r="E497" s="23">
        <f t="shared" si="15"/>
        <v>41.393684023457439</v>
      </c>
    </row>
    <row r="498" spans="3:5" x14ac:dyDescent="0.25">
      <c r="C498" s="16">
        <v>4.9599999999999804</v>
      </c>
      <c r="D498" s="23">
        <f t="shared" si="14"/>
        <v>709.91172307606882</v>
      </c>
      <c r="E498" s="23">
        <f t="shared" si="15"/>
        <v>41.188168633432312</v>
      </c>
    </row>
    <row r="499" spans="3:5" x14ac:dyDescent="0.25">
      <c r="C499" s="16">
        <v>4.9699999999999802</v>
      </c>
      <c r="D499" s="23">
        <f t="shared" si="14"/>
        <v>710.32258143907939</v>
      </c>
      <c r="E499" s="23">
        <f t="shared" si="15"/>
        <v>40.983673606212136</v>
      </c>
    </row>
    <row r="500" spans="3:5" x14ac:dyDescent="0.25">
      <c r="C500" s="16">
        <v>4.97999999999998</v>
      </c>
      <c r="D500" s="23">
        <f t="shared" si="14"/>
        <v>710.73139993251289</v>
      </c>
      <c r="E500" s="23">
        <f t="shared" si="15"/>
        <v>40.780193875800386</v>
      </c>
    </row>
    <row r="501" spans="3:5" x14ac:dyDescent="0.25">
      <c r="C501" s="16">
        <v>4.9899999999999798</v>
      </c>
      <c r="D501" s="23">
        <f t="shared" si="14"/>
        <v>711.13818868411249</v>
      </c>
      <c r="E501" s="23">
        <f t="shared" si="15"/>
        <v>40.577724401352661</v>
      </c>
    </row>
    <row r="502" spans="3:5" x14ac:dyDescent="0.25">
      <c r="C502" s="16">
        <v>4.9999999999999796</v>
      </c>
      <c r="D502" s="23">
        <f t="shared" si="14"/>
        <v>711.54295777133768</v>
      </c>
      <c r="E502" s="23">
        <f t="shared" si="15"/>
        <v>40.376260167051839</v>
      </c>
    </row>
    <row r="503" spans="3:5" x14ac:dyDescent="0.25">
      <c r="C503" s="16">
        <v>5.0099999999999802</v>
      </c>
      <c r="D503" s="23">
        <f t="shared" si="14"/>
        <v>711.94571722161481</v>
      </c>
      <c r="E503" s="23">
        <f t="shared" si="15"/>
        <v>40.175796181983848</v>
      </c>
    </row>
    <row r="504" spans="3:5" x14ac:dyDescent="0.25">
      <c r="C504" s="16">
        <v>5.01999999999998</v>
      </c>
      <c r="D504" s="23">
        <f t="shared" si="14"/>
        <v>712.34647701258496</v>
      </c>
      <c r="E504" s="23">
        <f t="shared" si="15"/>
        <v>39.976327480013985</v>
      </c>
    </row>
    <row r="505" spans="3:5" x14ac:dyDescent="0.25">
      <c r="C505" s="16">
        <v>5.0299999999999798</v>
      </c>
      <c r="D505" s="23">
        <f t="shared" si="14"/>
        <v>712.74524707235116</v>
      </c>
      <c r="E505" s="23">
        <f t="shared" si="15"/>
        <v>39.777849119663863</v>
      </c>
    </row>
    <row r="506" spans="3:5" x14ac:dyDescent="0.25">
      <c r="C506" s="16">
        <v>5.0399999999999796</v>
      </c>
      <c r="D506" s="23">
        <f t="shared" si="14"/>
        <v>713.14203727972438</v>
      </c>
      <c r="E506" s="23">
        <f t="shared" si="15"/>
        <v>39.580356183989068</v>
      </c>
    </row>
    <row r="507" spans="3:5" x14ac:dyDescent="0.25">
      <c r="C507" s="16">
        <v>5.0499999999999803</v>
      </c>
      <c r="D507" s="23">
        <f t="shared" si="14"/>
        <v>713.53685746446865</v>
      </c>
      <c r="E507" s="23">
        <f t="shared" si="15"/>
        <v>39.383843780457255</v>
      </c>
    </row>
    <row r="508" spans="3:5" x14ac:dyDescent="0.25">
      <c r="C508" s="16">
        <v>5.0599999999999801</v>
      </c>
      <c r="D508" s="23">
        <f t="shared" si="14"/>
        <v>713.92971740754388</v>
      </c>
      <c r="E508" s="23">
        <f t="shared" si="15"/>
        <v>39.188307040827063</v>
      </c>
    </row>
    <row r="509" spans="3:5" x14ac:dyDescent="0.25">
      <c r="C509" s="16">
        <v>5.0699999999999799</v>
      </c>
      <c r="D509" s="23">
        <f t="shared" si="14"/>
        <v>714.32062684134871</v>
      </c>
      <c r="E509" s="23">
        <f t="shared" si="15"/>
        <v>38.99374112102744</v>
      </c>
    </row>
    <row r="510" spans="3:5" x14ac:dyDescent="0.25">
      <c r="C510" s="16">
        <v>5.0799999999999796</v>
      </c>
      <c r="D510" s="23">
        <f t="shared" si="14"/>
        <v>714.70959544996117</v>
      </c>
      <c r="E510" s="23">
        <f t="shared" si="15"/>
        <v>38.800141201037597</v>
      </c>
    </row>
    <row r="511" spans="3:5" x14ac:dyDescent="0.25">
      <c r="C511" s="16">
        <v>5.0899999999999803</v>
      </c>
      <c r="D511" s="23">
        <f t="shared" si="14"/>
        <v>715.09663286937916</v>
      </c>
      <c r="E511" s="23">
        <f t="shared" si="15"/>
        <v>38.607502484767672</v>
      </c>
    </row>
    <row r="512" spans="3:5" x14ac:dyDescent="0.25">
      <c r="C512" s="16">
        <v>5.0999999999999801</v>
      </c>
      <c r="D512" s="23">
        <f t="shared" si="14"/>
        <v>715.48174868775868</v>
      </c>
      <c r="E512" s="23">
        <f t="shared" si="15"/>
        <v>38.415820199939972</v>
      </c>
    </row>
    <row r="513" spans="3:5" x14ac:dyDescent="0.25">
      <c r="C513" s="16">
        <v>5.1099999999999799</v>
      </c>
      <c r="D513" s="23">
        <f t="shared" si="14"/>
        <v>715.86495244565151</v>
      </c>
      <c r="E513" s="23">
        <f t="shared" si="15"/>
        <v>38.225089597970573</v>
      </c>
    </row>
    <row r="514" spans="3:5" x14ac:dyDescent="0.25">
      <c r="C514" s="16">
        <v>5.1199999999999797</v>
      </c>
      <c r="D514" s="23">
        <f t="shared" si="14"/>
        <v>716.2462536362417</v>
      </c>
      <c r="E514" s="23">
        <f t="shared" si="15"/>
        <v>38.035305953851818</v>
      </c>
    </row>
    <row r="515" spans="3:5" x14ac:dyDescent="0.25">
      <c r="C515" s="16">
        <v>5.1299999999999804</v>
      </c>
      <c r="D515" s="23">
        <f t="shared" ref="D515:D578" si="16">IF(C515&lt;=$A$13,$A$5/$A$7*C515+$A$5/$A$7^2*(EXP(-$A$7*C515)-1),$A$19+$A$21*EXP(-$A$9*C515))</f>
        <v>716.62566170558034</v>
      </c>
      <c r="E515" s="23">
        <f t="shared" ref="E515:E578" si="17">IF(C515&lt;=$A$13,$A$5/$A$7-$A$5/$A$7*EXP(-$A$7*C515),-$A$9*$A$21*EXP(-$A$9*C515))</f>
        <v>37.846464566035237</v>
      </c>
    </row>
    <row r="516" spans="3:5" x14ac:dyDescent="0.25">
      <c r="C516" s="16">
        <v>5.1399999999999801</v>
      </c>
      <c r="D516" s="23">
        <f t="shared" si="16"/>
        <v>717.00318605282007</v>
      </c>
      <c r="E516" s="23">
        <f t="shared" si="17"/>
        <v>37.658560756315076</v>
      </c>
    </row>
    <row r="517" spans="3:5" x14ac:dyDescent="0.25">
      <c r="C517" s="16">
        <v>5.1499999999999799</v>
      </c>
      <c r="D517" s="23">
        <f t="shared" si="16"/>
        <v>717.37883603044781</v>
      </c>
      <c r="E517" s="23">
        <f t="shared" si="17"/>
        <v>37.471589869712346</v>
      </c>
    </row>
    <row r="518" spans="3:5" x14ac:dyDescent="0.25">
      <c r="C518" s="16">
        <v>5.1599999999999797</v>
      </c>
      <c r="D518" s="23">
        <f t="shared" si="16"/>
        <v>717.75262094451591</v>
      </c>
      <c r="E518" s="23">
        <f t="shared" si="17"/>
        <v>37.285547274359622</v>
      </c>
    </row>
    <row r="519" spans="3:5" x14ac:dyDescent="0.25">
      <c r="C519" s="16">
        <v>5.1699999999999697</v>
      </c>
      <c r="D519" s="23">
        <f t="shared" si="16"/>
        <v>718.12455005487334</v>
      </c>
      <c r="E519" s="23">
        <f t="shared" si="17"/>
        <v>37.100428361386321</v>
      </c>
    </row>
    <row r="520" spans="3:5" x14ac:dyDescent="0.25">
      <c r="C520" s="16">
        <v>5.1799999999999704</v>
      </c>
      <c r="D520" s="23">
        <f t="shared" si="16"/>
        <v>718.49463257539549</v>
      </c>
      <c r="E520" s="23">
        <f t="shared" si="17"/>
        <v>36.91622854480395</v>
      </c>
    </row>
    <row r="521" spans="3:5" x14ac:dyDescent="0.25">
      <c r="C521" s="16">
        <v>5.1899999999999702</v>
      </c>
      <c r="D521" s="23">
        <f t="shared" si="16"/>
        <v>718.86287767421084</v>
      </c>
      <c r="E521" s="23">
        <f t="shared" si="17"/>
        <v>36.732943261393515</v>
      </c>
    </row>
    <row r="522" spans="3:5" x14ac:dyDescent="0.25">
      <c r="C522" s="16">
        <v>5.19999999999997</v>
      </c>
      <c r="D522" s="23">
        <f t="shared" si="16"/>
        <v>719.22929447392949</v>
      </c>
      <c r="E522" s="23">
        <f t="shared" si="17"/>
        <v>36.550567970591715</v>
      </c>
    </row>
    <row r="523" spans="3:5" x14ac:dyDescent="0.25">
      <c r="C523" s="16">
        <v>5.2099999999999698</v>
      </c>
      <c r="D523" s="23">
        <f t="shared" si="16"/>
        <v>719.59389205186881</v>
      </c>
      <c r="E523" s="23">
        <f t="shared" si="17"/>
        <v>36.369098154378726</v>
      </c>
    </row>
    <row r="524" spans="3:5" x14ac:dyDescent="0.25">
      <c r="C524" s="16">
        <v>5.2199999999999704</v>
      </c>
      <c r="D524" s="23">
        <f t="shared" si="16"/>
        <v>719.95667944027798</v>
      </c>
      <c r="E524" s="23">
        <f t="shared" si="17"/>
        <v>36.188529317166179</v>
      </c>
    </row>
    <row r="525" spans="3:5" x14ac:dyDescent="0.25">
      <c r="C525" s="16">
        <v>5.2299999999999702</v>
      </c>
      <c r="D525" s="23">
        <f t="shared" si="16"/>
        <v>720.31766562656207</v>
      </c>
      <c r="E525" s="23">
        <f t="shared" si="17"/>
        <v>36.008856985685895</v>
      </c>
    </row>
    <row r="526" spans="3:5" x14ac:dyDescent="0.25">
      <c r="C526" s="16">
        <v>5.23999999999997</v>
      </c>
      <c r="D526" s="23">
        <f t="shared" si="16"/>
        <v>720.67685955350476</v>
      </c>
      <c r="E526" s="23">
        <f t="shared" si="17"/>
        <v>35.830076708878984</v>
      </c>
    </row>
    <row r="527" spans="3:5" x14ac:dyDescent="0.25">
      <c r="C527" s="16">
        <v>5.2499999999999698</v>
      </c>
      <c r="D527" s="23">
        <f t="shared" si="16"/>
        <v>721.03427011948952</v>
      </c>
      <c r="E527" s="23">
        <f t="shared" si="17"/>
        <v>35.652184057785597</v>
      </c>
    </row>
    <row r="528" spans="3:5" x14ac:dyDescent="0.25">
      <c r="C528" s="16">
        <v>5.2599999999999696</v>
      </c>
      <c r="D528" s="23">
        <f t="shared" si="16"/>
        <v>721.38990617872048</v>
      </c>
      <c r="E528" s="23">
        <f t="shared" si="17"/>
        <v>35.475174625435216</v>
      </c>
    </row>
    <row r="529" spans="3:5" x14ac:dyDescent="0.25">
      <c r="C529" s="16">
        <v>5.2699999999999703</v>
      </c>
      <c r="D529" s="23">
        <f t="shared" si="16"/>
        <v>721.74377654144132</v>
      </c>
      <c r="E529" s="23">
        <f t="shared" si="17"/>
        <v>35.299044026737498</v>
      </c>
    </row>
    <row r="530" spans="3:5" x14ac:dyDescent="0.25">
      <c r="C530" s="16">
        <v>5.2799999999999701</v>
      </c>
      <c r="D530" s="23">
        <f t="shared" si="16"/>
        <v>722.09588997415392</v>
      </c>
      <c r="E530" s="23">
        <f t="shared" si="17"/>
        <v>35.123787898373635</v>
      </c>
    </row>
    <row r="531" spans="3:5" x14ac:dyDescent="0.25">
      <c r="C531" s="16">
        <v>5.2899999999999698</v>
      </c>
      <c r="D531" s="23">
        <f t="shared" si="16"/>
        <v>722.44625519983538</v>
      </c>
      <c r="E531" s="23">
        <f t="shared" si="17"/>
        <v>34.949401898688187</v>
      </c>
    </row>
    <row r="532" spans="3:5" x14ac:dyDescent="0.25">
      <c r="C532" s="16">
        <v>5.2999999999999696</v>
      </c>
      <c r="D532" s="23">
        <f t="shared" si="16"/>
        <v>722.79488089815391</v>
      </c>
      <c r="E532" s="23">
        <f t="shared" si="17"/>
        <v>34.775881707581675</v>
      </c>
    </row>
    <row r="533" spans="3:5" x14ac:dyDescent="0.25">
      <c r="C533" s="16">
        <v>5.3099999999999703</v>
      </c>
      <c r="D533" s="23">
        <f t="shared" si="16"/>
        <v>723.14177570568438</v>
      </c>
      <c r="E533" s="23">
        <f t="shared" si="17"/>
        <v>34.603223026403377</v>
      </c>
    </row>
    <row r="534" spans="3:5" x14ac:dyDescent="0.25">
      <c r="C534" s="16">
        <v>5.3199999999999701</v>
      </c>
      <c r="D534" s="23">
        <f t="shared" si="16"/>
        <v>723.48694821612173</v>
      </c>
      <c r="E534" s="23">
        <f t="shared" si="17"/>
        <v>34.431421577845008</v>
      </c>
    </row>
    <row r="535" spans="3:5" x14ac:dyDescent="0.25">
      <c r="C535" s="16">
        <v>5.3299999999999699</v>
      </c>
      <c r="D535" s="23">
        <f t="shared" si="16"/>
        <v>723.8304069804941</v>
      </c>
      <c r="E535" s="23">
        <f t="shared" si="17"/>
        <v>34.260473105834642</v>
      </c>
    </row>
    <row r="536" spans="3:5" x14ac:dyDescent="0.25">
      <c r="C536" s="16">
        <v>5.3399999999999697</v>
      </c>
      <c r="D536" s="23">
        <f t="shared" si="16"/>
        <v>724.17216050737477</v>
      </c>
      <c r="E536" s="23">
        <f t="shared" si="17"/>
        <v>34.090373375431327</v>
      </c>
    </row>
    <row r="537" spans="3:5" x14ac:dyDescent="0.25">
      <c r="C537" s="16">
        <v>5.3499999999999703</v>
      </c>
      <c r="D537" s="23">
        <f t="shared" si="16"/>
        <v>724.51221726309279</v>
      </c>
      <c r="E537" s="23">
        <f t="shared" si="17"/>
        <v>33.921118172720107</v>
      </c>
    </row>
    <row r="538" spans="3:5" x14ac:dyDescent="0.25">
      <c r="C538" s="16">
        <v>5.3599999999999701</v>
      </c>
      <c r="D538" s="23">
        <f t="shared" si="16"/>
        <v>724.85058567194255</v>
      </c>
      <c r="E538" s="23">
        <f t="shared" si="17"/>
        <v>33.752703304707786</v>
      </c>
    </row>
    <row r="539" spans="3:5" x14ac:dyDescent="0.25">
      <c r="C539" s="16">
        <v>5.3699999999999699</v>
      </c>
      <c r="D539" s="23">
        <f t="shared" si="16"/>
        <v>725.18727411639293</v>
      </c>
      <c r="E539" s="23">
        <f t="shared" si="17"/>
        <v>33.585124599218865</v>
      </c>
    </row>
    <row r="540" spans="3:5" x14ac:dyDescent="0.25">
      <c r="C540" s="16">
        <v>5.3799999999999697</v>
      </c>
      <c r="D540" s="23">
        <f t="shared" si="16"/>
        <v>725.52229093729488</v>
      </c>
      <c r="E540" s="23">
        <f t="shared" si="17"/>
        <v>33.418377904792251</v>
      </c>
    </row>
    <row r="541" spans="3:5" x14ac:dyDescent="0.25">
      <c r="C541" s="16">
        <v>5.3899999999999704</v>
      </c>
      <c r="D541" s="23">
        <f t="shared" si="16"/>
        <v>725.85564443408725</v>
      </c>
      <c r="E541" s="23">
        <f t="shared" si="17"/>
        <v>33.252459090578512</v>
      </c>
    </row>
    <row r="542" spans="3:5" x14ac:dyDescent="0.25">
      <c r="C542" s="16">
        <v>5.3999999999999702</v>
      </c>
      <c r="D542" s="23">
        <f t="shared" si="16"/>
        <v>726.18734286500376</v>
      </c>
      <c r="E542" s="23">
        <f t="shared" si="17"/>
        <v>33.087364046237411</v>
      </c>
    </row>
    <row r="543" spans="3:5" x14ac:dyDescent="0.25">
      <c r="C543" s="16">
        <v>5.4099999999999699</v>
      </c>
      <c r="D543" s="23">
        <f t="shared" si="16"/>
        <v>726.51739444727627</v>
      </c>
      <c r="E543" s="23">
        <f t="shared" si="17"/>
        <v>32.92308868183612</v>
      </c>
    </row>
    <row r="544" spans="3:5" x14ac:dyDescent="0.25">
      <c r="C544" s="16">
        <v>5.4199999999999697</v>
      </c>
      <c r="D544" s="23">
        <f t="shared" si="16"/>
        <v>726.84580735733925</v>
      </c>
      <c r="E544" s="23">
        <f t="shared" si="17"/>
        <v>32.759628927747926</v>
      </c>
    </row>
    <row r="545" spans="3:5" x14ac:dyDescent="0.25">
      <c r="C545" s="16">
        <v>5.4299999999999704</v>
      </c>
      <c r="D545" s="23">
        <f t="shared" si="16"/>
        <v>727.17258973103196</v>
      </c>
      <c r="E545" s="23">
        <f t="shared" si="17"/>
        <v>32.596980734551366</v>
      </c>
    </row>
    <row r="546" spans="3:5" x14ac:dyDescent="0.25">
      <c r="C546" s="16">
        <v>5.4399999999999702</v>
      </c>
      <c r="D546" s="23">
        <f t="shared" si="16"/>
        <v>727.49774966379994</v>
      </c>
      <c r="E546" s="23">
        <f t="shared" si="17"/>
        <v>32.43514007292999</v>
      </c>
    </row>
    <row r="547" spans="3:5" x14ac:dyDescent="0.25">
      <c r="C547" s="16">
        <v>5.44999999999997</v>
      </c>
      <c r="D547" s="23">
        <f t="shared" si="16"/>
        <v>727.82129521089587</v>
      </c>
      <c r="E547" s="23">
        <f t="shared" si="17"/>
        <v>32.274102933572458</v>
      </c>
    </row>
    <row r="548" spans="3:5" x14ac:dyDescent="0.25">
      <c r="C548" s="16">
        <v>5.4599999999999698</v>
      </c>
      <c r="D548" s="23">
        <f t="shared" si="16"/>
        <v>728.14323438757867</v>
      </c>
      <c r="E548" s="23">
        <f t="shared" si="17"/>
        <v>32.113865327073228</v>
      </c>
    </row>
    <row r="549" spans="3:5" x14ac:dyDescent="0.25">
      <c r="C549" s="16">
        <v>5.4699999999999704</v>
      </c>
      <c r="D549" s="23">
        <f t="shared" si="16"/>
        <v>728.46357516931266</v>
      </c>
      <c r="E549" s="23">
        <f t="shared" si="17"/>
        <v>31.954423283833794</v>
      </c>
    </row>
    <row r="550" spans="3:5" x14ac:dyDescent="0.25">
      <c r="C550" s="16">
        <v>5.4799999999999702</v>
      </c>
      <c r="D550" s="23">
        <f t="shared" si="16"/>
        <v>728.78232549196446</v>
      </c>
      <c r="E550" s="23">
        <f t="shared" si="17"/>
        <v>31.795772853964273</v>
      </c>
    </row>
    <row r="551" spans="3:5" x14ac:dyDescent="0.25">
      <c r="C551" s="16">
        <v>5.48999999999997</v>
      </c>
      <c r="D551" s="23">
        <f t="shared" si="16"/>
        <v>729.09949325200012</v>
      </c>
      <c r="E551" s="23">
        <f t="shared" si="17"/>
        <v>31.637910107185572</v>
      </c>
    </row>
    <row r="552" spans="3:5" x14ac:dyDescent="0.25">
      <c r="C552" s="16">
        <v>5.4999999999999698</v>
      </c>
      <c r="D552" s="23">
        <f t="shared" si="16"/>
        <v>729.41508630668045</v>
      </c>
      <c r="E552" s="23">
        <f t="shared" si="17"/>
        <v>31.480831132732057</v>
      </c>
    </row>
    <row r="553" spans="3:5" x14ac:dyDescent="0.25">
      <c r="C553" s="16">
        <v>5.5099999999999696</v>
      </c>
      <c r="D553" s="23">
        <f t="shared" si="16"/>
        <v>729.72911247425577</v>
      </c>
      <c r="E553" s="23">
        <f t="shared" si="17"/>
        <v>31.32453203925462</v>
      </c>
    </row>
    <row r="554" spans="3:5" x14ac:dyDescent="0.25">
      <c r="C554" s="16">
        <v>5.5199999999999703</v>
      </c>
      <c r="D554" s="23">
        <f t="shared" si="16"/>
        <v>730.04157953415984</v>
      </c>
      <c r="E554" s="23">
        <f t="shared" si="17"/>
        <v>31.169008954724273</v>
      </c>
    </row>
    <row r="555" spans="3:5" x14ac:dyDescent="0.25">
      <c r="C555" s="16">
        <v>5.5299999999999701</v>
      </c>
      <c r="D555" s="23">
        <f t="shared" si="16"/>
        <v>730.35249522720198</v>
      </c>
      <c r="E555" s="23">
        <f t="shared" si="17"/>
        <v>31.014258026336357</v>
      </c>
    </row>
    <row r="556" spans="3:5" x14ac:dyDescent="0.25">
      <c r="C556" s="16">
        <v>5.5399999999999698</v>
      </c>
      <c r="D556" s="23">
        <f t="shared" si="16"/>
        <v>730.66186725575938</v>
      </c>
      <c r="E556" s="23">
        <f t="shared" si="17"/>
        <v>30.86027542041489</v>
      </c>
    </row>
    <row r="557" spans="3:5" x14ac:dyDescent="0.25">
      <c r="C557" s="16">
        <v>5.5499999999999696</v>
      </c>
      <c r="D557" s="23">
        <f t="shared" si="16"/>
        <v>730.96970328396765</v>
      </c>
      <c r="E557" s="23">
        <f t="shared" si="17"/>
        <v>30.707057322317723</v>
      </c>
    </row>
    <row r="558" spans="3:5" x14ac:dyDescent="0.25">
      <c r="C558" s="16">
        <v>5.5599999999999703</v>
      </c>
      <c r="D558" s="23">
        <f t="shared" si="16"/>
        <v>731.27601093791066</v>
      </c>
      <c r="E558" s="23">
        <f t="shared" si="17"/>
        <v>30.554599936342033</v>
      </c>
    </row>
    <row r="559" spans="3:5" x14ac:dyDescent="0.25">
      <c r="C559" s="16">
        <v>5.5699999999999701</v>
      </c>
      <c r="D559" s="23">
        <f t="shared" si="16"/>
        <v>731.58079780580988</v>
      </c>
      <c r="E559" s="23">
        <f t="shared" si="17"/>
        <v>30.402899485630279</v>
      </c>
    </row>
    <row r="560" spans="3:5" x14ac:dyDescent="0.25">
      <c r="C560" s="16">
        <v>5.5799999999999699</v>
      </c>
      <c r="D560" s="23">
        <f t="shared" si="16"/>
        <v>731.88407143821178</v>
      </c>
      <c r="E560" s="23">
        <f t="shared" si="17"/>
        <v>30.251952212076588</v>
      </c>
    </row>
    <row r="561" spans="3:5" x14ac:dyDescent="0.25">
      <c r="C561" s="16">
        <v>5.5899999999999697</v>
      </c>
      <c r="D561" s="23">
        <f t="shared" si="16"/>
        <v>732.18583934817502</v>
      </c>
      <c r="E561" s="23">
        <f t="shared" si="17"/>
        <v>30.101754376233746</v>
      </c>
    </row>
    <row r="562" spans="3:5" x14ac:dyDescent="0.25">
      <c r="C562" s="16">
        <v>5.5999999999999703</v>
      </c>
      <c r="D562" s="23">
        <f t="shared" si="16"/>
        <v>732.48610901145719</v>
      </c>
      <c r="E562" s="23">
        <f t="shared" si="17"/>
        <v>29.95230225722046</v>
      </c>
    </row>
    <row r="563" spans="3:5" x14ac:dyDescent="0.25">
      <c r="C563" s="16">
        <v>5.6099999999999701</v>
      </c>
      <c r="D563" s="23">
        <f t="shared" si="16"/>
        <v>732.78488786669891</v>
      </c>
      <c r="E563" s="23">
        <f t="shared" si="17"/>
        <v>29.803592152629268</v>
      </c>
    </row>
    <row r="564" spans="3:5" x14ac:dyDescent="0.25">
      <c r="C564" s="16">
        <v>5.6199999999999699</v>
      </c>
      <c r="D564" s="23">
        <f t="shared" si="16"/>
        <v>733.08218331560897</v>
      </c>
      <c r="E564" s="23">
        <f t="shared" si="17"/>
        <v>29.655620378434786</v>
      </c>
    </row>
    <row r="565" spans="3:5" x14ac:dyDescent="0.25">
      <c r="C565" s="16">
        <v>5.6299999999999697</v>
      </c>
      <c r="D565" s="23">
        <f t="shared" si="16"/>
        <v>733.37800272314769</v>
      </c>
      <c r="E565" s="23">
        <f t="shared" si="17"/>
        <v>29.508383268902406</v>
      </c>
    </row>
    <row r="566" spans="3:5" x14ac:dyDescent="0.25">
      <c r="C566" s="16">
        <v>5.6399999999999597</v>
      </c>
      <c r="D566" s="23">
        <f t="shared" si="16"/>
        <v>733.67235341770856</v>
      </c>
      <c r="E566" s="23">
        <f t="shared" si="17"/>
        <v>29.361877176497664</v>
      </c>
    </row>
    <row r="567" spans="3:5" x14ac:dyDescent="0.25">
      <c r="C567" s="16">
        <v>5.6499999999999604</v>
      </c>
      <c r="D567" s="23">
        <f t="shared" si="16"/>
        <v>733.96524269130111</v>
      </c>
      <c r="E567" s="23">
        <f t="shared" si="17"/>
        <v>29.21609847179532</v>
      </c>
    </row>
    <row r="568" spans="3:5" x14ac:dyDescent="0.25">
      <c r="C568" s="16">
        <v>5.6599999999999602</v>
      </c>
      <c r="D568" s="23">
        <f t="shared" si="16"/>
        <v>734.25667779973014</v>
      </c>
      <c r="E568" s="23">
        <f t="shared" si="17"/>
        <v>29.071043543390296</v>
      </c>
    </row>
    <row r="569" spans="3:5" x14ac:dyDescent="0.25">
      <c r="C569" s="16">
        <v>5.66999999999996</v>
      </c>
      <c r="D569" s="23">
        <f t="shared" si="16"/>
        <v>734.54666596277627</v>
      </c>
      <c r="E569" s="23">
        <f t="shared" si="17"/>
        <v>28.926708797807574</v>
      </c>
    </row>
    <row r="570" spans="3:5" x14ac:dyDescent="0.25">
      <c r="C570" s="16">
        <v>5.6799999999999597</v>
      </c>
      <c r="D570" s="23">
        <f t="shared" si="16"/>
        <v>734.83521436437491</v>
      </c>
      <c r="E570" s="23">
        <f t="shared" si="17"/>
        <v>28.783090659413439</v>
      </c>
    </row>
    <row r="571" spans="3:5" x14ac:dyDescent="0.25">
      <c r="C571" s="16">
        <v>5.6899999999999604</v>
      </c>
      <c r="D571" s="23">
        <f t="shared" si="16"/>
        <v>735.12233015279367</v>
      </c>
      <c r="E571" s="23">
        <f t="shared" si="17"/>
        <v>28.640185570326747</v>
      </c>
    </row>
    <row r="572" spans="3:5" x14ac:dyDescent="0.25">
      <c r="C572" s="16">
        <v>5.6999999999999602</v>
      </c>
      <c r="D572" s="23">
        <f t="shared" si="16"/>
        <v>735.40802044080976</v>
      </c>
      <c r="E572" s="23">
        <f t="shared" si="17"/>
        <v>28.497989990330982</v>
      </c>
    </row>
    <row r="573" spans="3:5" x14ac:dyDescent="0.25">
      <c r="C573" s="16">
        <v>5.70999999999996</v>
      </c>
      <c r="D573" s="23">
        <f t="shared" si="16"/>
        <v>735.69229230588644</v>
      </c>
      <c r="E573" s="23">
        <f t="shared" si="17"/>
        <v>28.356500396786338</v>
      </c>
    </row>
    <row r="574" spans="3:5" x14ac:dyDescent="0.25">
      <c r="C574" s="16">
        <v>5.7199999999999598</v>
      </c>
      <c r="D574" s="23">
        <f t="shared" si="16"/>
        <v>735.97515279034792</v>
      </c>
      <c r="E574" s="23">
        <f t="shared" si="17"/>
        <v>28.215713284542581</v>
      </c>
    </row>
    <row r="575" spans="3:5" x14ac:dyDescent="0.25">
      <c r="C575" s="16">
        <v>5.7299999999999596</v>
      </c>
      <c r="D575" s="23">
        <f t="shared" si="16"/>
        <v>736.25660890155393</v>
      </c>
      <c r="E575" s="23">
        <f t="shared" si="17"/>
        <v>28.075625165852223</v>
      </c>
    </row>
    <row r="576" spans="3:5" x14ac:dyDescent="0.25">
      <c r="C576" s="16">
        <v>5.7399999999999602</v>
      </c>
      <c r="D576" s="23">
        <f t="shared" si="16"/>
        <v>736.53666761207342</v>
      </c>
      <c r="E576" s="23">
        <f t="shared" si="17"/>
        <v>27.93623257028403</v>
      </c>
    </row>
    <row r="577" spans="3:5" x14ac:dyDescent="0.25">
      <c r="C577" s="16">
        <v>5.74999999999996</v>
      </c>
      <c r="D577" s="23">
        <f t="shared" si="16"/>
        <v>736.81533585985744</v>
      </c>
      <c r="E577" s="23">
        <f t="shared" si="17"/>
        <v>27.797532044637148</v>
      </c>
    </row>
    <row r="578" spans="3:5" x14ac:dyDescent="0.25">
      <c r="C578" s="16">
        <v>5.7599999999999598</v>
      </c>
      <c r="D578" s="23">
        <f t="shared" si="16"/>
        <v>737.09262054841054</v>
      </c>
      <c r="E578" s="23">
        <f t="shared" si="17"/>
        <v>27.659520152855507</v>
      </c>
    </row>
    <row r="579" spans="3:5" x14ac:dyDescent="0.25">
      <c r="C579" s="16">
        <v>5.7699999999999596</v>
      </c>
      <c r="D579" s="23">
        <f t="shared" ref="D579:D642" si="18">IF(C579&lt;=$A$13,$A$5/$A$7*C579+$A$5/$A$7^2*(EXP(-$A$7*C579)-1),$A$19+$A$21*EXP(-$A$9*C579))</f>
        <v>737.36852854696224</v>
      </c>
      <c r="E579" s="23">
        <f t="shared" ref="E579:E642" si="19">IF(C579&lt;=$A$13,$A$5/$A$7-$A$5/$A$7*EXP(-$A$7*C579),-$A$9*$A$21*EXP(-$A$9*C579))</f>
        <v>27.522193475942668</v>
      </c>
    </row>
    <row r="580" spans="3:5" x14ac:dyDescent="0.25">
      <c r="C580" s="16">
        <v>5.7799999999999603</v>
      </c>
      <c r="D580" s="23">
        <f t="shared" si="18"/>
        <v>737.64306669063706</v>
      </c>
      <c r="E580" s="23">
        <f t="shared" si="19"/>
        <v>27.385548611877162</v>
      </c>
    </row>
    <row r="581" spans="3:5" x14ac:dyDescent="0.25">
      <c r="C581" s="16">
        <v>5.7899999999999601</v>
      </c>
      <c r="D581" s="23">
        <f t="shared" si="18"/>
        <v>737.91624178062364</v>
      </c>
      <c r="E581" s="23">
        <f t="shared" si="19"/>
        <v>27.249582175528275</v>
      </c>
    </row>
    <row r="582" spans="3:5" x14ac:dyDescent="0.25">
      <c r="C582" s="16">
        <v>5.7999999999999599</v>
      </c>
      <c r="D582" s="23">
        <f t="shared" si="18"/>
        <v>738.1880605843437</v>
      </c>
      <c r="E582" s="23">
        <f t="shared" si="19"/>
        <v>27.114290798572039</v>
      </c>
    </row>
    <row r="583" spans="3:5" x14ac:dyDescent="0.25">
      <c r="C583" s="16">
        <v>5.8099999999999596</v>
      </c>
      <c r="D583" s="23">
        <f t="shared" si="18"/>
        <v>738.45852983561917</v>
      </c>
      <c r="E583" s="23">
        <f t="shared" si="19"/>
        <v>26.97967112940789</v>
      </c>
    </row>
    <row r="584" spans="3:5" x14ac:dyDescent="0.25">
      <c r="C584" s="16">
        <v>5.8199999999999603</v>
      </c>
      <c r="D584" s="23">
        <f t="shared" si="18"/>
        <v>738.7276562348394</v>
      </c>
      <c r="E584" s="23">
        <f t="shared" si="19"/>
        <v>26.845719833075638</v>
      </c>
    </row>
    <row r="585" spans="3:5" x14ac:dyDescent="0.25">
      <c r="C585" s="16">
        <v>5.8299999999999601</v>
      </c>
      <c r="D585" s="23">
        <f t="shared" si="18"/>
        <v>738.99544644912692</v>
      </c>
      <c r="E585" s="23">
        <f t="shared" si="19"/>
        <v>26.712433591172822</v>
      </c>
    </row>
    <row r="586" spans="3:5" x14ac:dyDescent="0.25">
      <c r="C586" s="16">
        <v>5.8399999999999599</v>
      </c>
      <c r="D586" s="23">
        <f t="shared" si="18"/>
        <v>739.26190711250274</v>
      </c>
      <c r="E586" s="23">
        <f t="shared" si="19"/>
        <v>26.579809101772483</v>
      </c>
    </row>
    <row r="587" spans="3:5" x14ac:dyDescent="0.25">
      <c r="C587" s="16">
        <v>5.8499999999999597</v>
      </c>
      <c r="D587" s="23">
        <f t="shared" si="18"/>
        <v>739.52704482605043</v>
      </c>
      <c r="E587" s="23">
        <f t="shared" si="19"/>
        <v>26.447843079341425</v>
      </c>
    </row>
    <row r="588" spans="3:5" x14ac:dyDescent="0.25">
      <c r="C588" s="16">
        <v>5.8599999999999604</v>
      </c>
      <c r="D588" s="23">
        <f t="shared" si="18"/>
        <v>739.79086615808023</v>
      </c>
      <c r="E588" s="23">
        <f t="shared" si="19"/>
        <v>26.316532254658753</v>
      </c>
    </row>
    <row r="589" spans="3:5" x14ac:dyDescent="0.25">
      <c r="C589" s="16">
        <v>5.8699999999999601</v>
      </c>
      <c r="D589" s="23">
        <f t="shared" si="18"/>
        <v>740.05337764429112</v>
      </c>
      <c r="E589" s="23">
        <f t="shared" si="19"/>
        <v>26.185873374734946</v>
      </c>
    </row>
    <row r="590" spans="3:5" x14ac:dyDescent="0.25">
      <c r="C590" s="16">
        <v>5.8799999999999599</v>
      </c>
      <c r="D590" s="23">
        <f t="shared" si="18"/>
        <v>740.31458578793286</v>
      </c>
      <c r="E590" s="23">
        <f t="shared" si="19"/>
        <v>26.055863202731242</v>
      </c>
    </row>
    <row r="591" spans="3:5" x14ac:dyDescent="0.25">
      <c r="C591" s="16">
        <v>5.8899999999999597</v>
      </c>
      <c r="D591" s="23">
        <f t="shared" si="18"/>
        <v>740.57449705996771</v>
      </c>
      <c r="E591" s="23">
        <f t="shared" si="19"/>
        <v>25.92649851787943</v>
      </c>
    </row>
    <row r="592" spans="3:5" x14ac:dyDescent="0.25">
      <c r="C592" s="16">
        <v>5.8999999999999604</v>
      </c>
      <c r="D592" s="23">
        <f t="shared" si="18"/>
        <v>740.83311789923005</v>
      </c>
      <c r="E592" s="23">
        <f t="shared" si="19"/>
        <v>25.797776115402065</v>
      </c>
    </row>
    <row r="593" spans="3:5" x14ac:dyDescent="0.25">
      <c r="C593" s="16">
        <v>5.9099999999999602</v>
      </c>
      <c r="D593" s="23">
        <f t="shared" si="18"/>
        <v>741.09045471258571</v>
      </c>
      <c r="E593" s="23">
        <f t="shared" si="19"/>
        <v>25.669692806433176</v>
      </c>
    </row>
    <row r="594" spans="3:5" x14ac:dyDescent="0.25">
      <c r="C594" s="16">
        <v>5.91999999999996</v>
      </c>
      <c r="D594" s="23">
        <f t="shared" si="18"/>
        <v>741.34651387509177</v>
      </c>
      <c r="E594" s="23">
        <f t="shared" si="19"/>
        <v>25.542245417939093</v>
      </c>
    </row>
    <row r="595" spans="3:5" x14ac:dyDescent="0.25">
      <c r="C595" s="16">
        <v>5.9299999999999597</v>
      </c>
      <c r="D595" s="23">
        <f t="shared" si="18"/>
        <v>741.60130173015341</v>
      </c>
      <c r="E595" s="23">
        <f t="shared" si="19"/>
        <v>25.415430792639967</v>
      </c>
    </row>
    <row r="596" spans="3:5" x14ac:dyDescent="0.25">
      <c r="C596" s="16">
        <v>5.9399999999999604</v>
      </c>
      <c r="D596" s="23">
        <f t="shared" si="18"/>
        <v>741.85482458968147</v>
      </c>
      <c r="E596" s="23">
        <f t="shared" si="19"/>
        <v>25.289245788931527</v>
      </c>
    </row>
    <row r="597" spans="3:5" x14ac:dyDescent="0.25">
      <c r="C597" s="16">
        <v>5.9499999999999602</v>
      </c>
      <c r="D597" s="23">
        <f t="shared" si="18"/>
        <v>742.10708873424892</v>
      </c>
      <c r="E597" s="23">
        <f t="shared" si="19"/>
        <v>25.163687280807252</v>
      </c>
    </row>
    <row r="598" spans="3:5" x14ac:dyDescent="0.25">
      <c r="C598" s="16">
        <v>5.95999999999996</v>
      </c>
      <c r="D598" s="23">
        <f t="shared" si="18"/>
        <v>742.35810041324623</v>
      </c>
      <c r="E598" s="23">
        <f t="shared" si="19"/>
        <v>25.03875215778088</v>
      </c>
    </row>
    <row r="599" spans="3:5" x14ac:dyDescent="0.25">
      <c r="C599" s="16">
        <v>5.9699999999999598</v>
      </c>
      <c r="D599" s="23">
        <f t="shared" si="18"/>
        <v>742.60786584503637</v>
      </c>
      <c r="E599" s="23">
        <f t="shared" si="19"/>
        <v>24.914437324809448</v>
      </c>
    </row>
    <row r="600" spans="3:5" x14ac:dyDescent="0.25">
      <c r="C600" s="16">
        <v>5.9799999999999596</v>
      </c>
      <c r="D600" s="23">
        <f t="shared" si="18"/>
        <v>742.85639121710869</v>
      </c>
      <c r="E600" s="23">
        <f t="shared" si="19"/>
        <v>24.790739702216516</v>
      </c>
    </row>
    <row r="601" spans="3:5" x14ac:dyDescent="0.25">
      <c r="C601" s="16">
        <v>5.9899999999999602</v>
      </c>
      <c r="D601" s="23">
        <f t="shared" si="18"/>
        <v>743.10368268623233</v>
      </c>
      <c r="E601" s="23">
        <f t="shared" si="19"/>
        <v>24.667656225615954</v>
      </c>
    </row>
    <row r="602" spans="3:5" x14ac:dyDescent="0.25">
      <c r="C602" s="16">
        <v>5.99999999999996</v>
      </c>
      <c r="D602" s="23">
        <f t="shared" si="18"/>
        <v>743.34974637860876</v>
      </c>
      <c r="E602" s="23">
        <f t="shared" si="19"/>
        <v>24.545183845835993</v>
      </c>
    </row>
    <row r="603" spans="3:5" x14ac:dyDescent="0.25">
      <c r="C603" s="16">
        <v>6.0099999999999598</v>
      </c>
      <c r="D603" s="23">
        <f t="shared" si="18"/>
        <v>743.59458839002332</v>
      </c>
      <c r="E603" s="23">
        <f t="shared" si="19"/>
        <v>24.423319528843649</v>
      </c>
    </row>
    <row r="604" spans="3:5" x14ac:dyDescent="0.25">
      <c r="C604" s="16">
        <v>6.0199999999999596</v>
      </c>
      <c r="D604" s="23">
        <f t="shared" si="18"/>
        <v>743.83821478599668</v>
      </c>
      <c r="E604" s="23">
        <f t="shared" si="19"/>
        <v>24.302060255669666</v>
      </c>
    </row>
    <row r="605" spans="3:5" x14ac:dyDescent="0.25">
      <c r="C605" s="16">
        <v>6.0299999999999603</v>
      </c>
      <c r="D605" s="23">
        <f t="shared" si="18"/>
        <v>744.08063160193456</v>
      </c>
      <c r="E605" s="23">
        <f t="shared" si="19"/>
        <v>24.181403022333591</v>
      </c>
    </row>
    <row r="606" spans="3:5" x14ac:dyDescent="0.25">
      <c r="C606" s="16">
        <v>6.0399999999999601</v>
      </c>
      <c r="D606" s="23">
        <f t="shared" si="18"/>
        <v>744.32184484327763</v>
      </c>
      <c r="E606" s="23">
        <f t="shared" si="19"/>
        <v>24.061344839769475</v>
      </c>
    </row>
    <row r="607" spans="3:5" x14ac:dyDescent="0.25">
      <c r="C607" s="16">
        <v>6.0499999999999599</v>
      </c>
      <c r="D607" s="23">
        <f t="shared" si="18"/>
        <v>744.56186048565007</v>
      </c>
      <c r="E607" s="23">
        <f t="shared" si="19"/>
        <v>23.941882733751765</v>
      </c>
    </row>
    <row r="608" spans="3:5" x14ac:dyDescent="0.25">
      <c r="C608" s="16">
        <v>6.0599999999999596</v>
      </c>
      <c r="D608" s="23">
        <f t="shared" si="18"/>
        <v>744.80068447500798</v>
      </c>
      <c r="E608" s="23">
        <f t="shared" si="19"/>
        <v>23.823013744821623</v>
      </c>
    </row>
    <row r="609" spans="3:5" x14ac:dyDescent="0.25">
      <c r="C609" s="16">
        <v>6.0699999999999603</v>
      </c>
      <c r="D609" s="23">
        <f t="shared" si="18"/>
        <v>745.03832272778595</v>
      </c>
      <c r="E609" s="23">
        <f t="shared" si="19"/>
        <v>23.70473492821359</v>
      </c>
    </row>
    <row r="610" spans="3:5" x14ac:dyDescent="0.25">
      <c r="C610" s="16">
        <v>6.0799999999999601</v>
      </c>
      <c r="D610" s="23">
        <f t="shared" si="18"/>
        <v>745.27478113104451</v>
      </c>
      <c r="E610" s="23">
        <f t="shared" si="19"/>
        <v>23.587043353782747</v>
      </c>
    </row>
    <row r="611" spans="3:5" x14ac:dyDescent="0.25">
      <c r="C611" s="16">
        <v>6.0899999999999599</v>
      </c>
      <c r="D611" s="23">
        <f t="shared" si="18"/>
        <v>745.51006554261528</v>
      </c>
      <c r="E611" s="23">
        <f t="shared" si="19"/>
        <v>23.469936105931971</v>
      </c>
    </row>
    <row r="612" spans="3:5" x14ac:dyDescent="0.25">
      <c r="C612" s="16">
        <v>6.0999999999999597</v>
      </c>
      <c r="D612" s="23">
        <f t="shared" si="18"/>
        <v>745.74418179124643</v>
      </c>
      <c r="E612" s="23">
        <f t="shared" si="19"/>
        <v>23.353410283539791</v>
      </c>
    </row>
    <row r="613" spans="3:5" x14ac:dyDescent="0.25">
      <c r="C613" s="16">
        <v>6.1099999999999497</v>
      </c>
      <c r="D613" s="23">
        <f t="shared" si="18"/>
        <v>745.97713567674668</v>
      </c>
      <c r="E613" s="23">
        <f t="shared" si="19"/>
        <v>23.237462999888656</v>
      </c>
    </row>
    <row r="614" spans="3:5" x14ac:dyDescent="0.25">
      <c r="C614" s="16">
        <v>6.1199999999999504</v>
      </c>
      <c r="D614" s="23">
        <f t="shared" si="18"/>
        <v>746.20893297013026</v>
      </c>
      <c r="E614" s="23">
        <f t="shared" si="19"/>
        <v>23.122091382592885</v>
      </c>
    </row>
    <row r="615" spans="3:5" x14ac:dyDescent="0.25">
      <c r="C615" s="16">
        <v>6.1299999999999502</v>
      </c>
      <c r="D615" s="23">
        <f t="shared" si="18"/>
        <v>746.43957941375777</v>
      </c>
      <c r="E615" s="23">
        <f t="shared" si="19"/>
        <v>23.007292573528261</v>
      </c>
    </row>
    <row r="616" spans="3:5" x14ac:dyDescent="0.25">
      <c r="C616" s="16">
        <v>6.1399999999999499</v>
      </c>
      <c r="D616" s="23">
        <f t="shared" si="18"/>
        <v>746.66908072148021</v>
      </c>
      <c r="E616" s="23">
        <f t="shared" si="19"/>
        <v>22.893063728760765</v>
      </c>
    </row>
    <row r="617" spans="3:5" x14ac:dyDescent="0.25">
      <c r="C617" s="16">
        <v>6.1499999999999497</v>
      </c>
      <c r="D617" s="23">
        <f t="shared" si="18"/>
        <v>746.89744257877965</v>
      </c>
      <c r="E617" s="23">
        <f t="shared" si="19"/>
        <v>22.77940201847618</v>
      </c>
    </row>
    <row r="618" spans="3:5" x14ac:dyDescent="0.25">
      <c r="C618" s="16">
        <v>6.1599999999999504</v>
      </c>
      <c r="D618" s="23">
        <f t="shared" si="18"/>
        <v>747.12467064291059</v>
      </c>
      <c r="E618" s="23">
        <f t="shared" si="19"/>
        <v>22.666304626910023</v>
      </c>
    </row>
    <row r="619" spans="3:5" x14ac:dyDescent="0.25">
      <c r="C619" s="16">
        <v>6.1699999999999502</v>
      </c>
      <c r="D619" s="23">
        <f t="shared" si="18"/>
        <v>747.35077054303952</v>
      </c>
      <c r="E619" s="23">
        <f t="shared" si="19"/>
        <v>22.553768752277858</v>
      </c>
    </row>
    <row r="620" spans="3:5" x14ac:dyDescent="0.25">
      <c r="C620" s="16">
        <v>6.17999999999995</v>
      </c>
      <c r="D620" s="23">
        <f t="shared" si="18"/>
        <v>747.57574788038482</v>
      </c>
      <c r="E620" s="23">
        <f t="shared" si="19"/>
        <v>22.441791606705753</v>
      </c>
    </row>
    <row r="621" spans="3:5" x14ac:dyDescent="0.25">
      <c r="C621" s="16">
        <v>6.1899999999999498</v>
      </c>
      <c r="D621" s="23">
        <f t="shared" si="18"/>
        <v>747.79960822835551</v>
      </c>
      <c r="E621" s="23">
        <f t="shared" si="19"/>
        <v>22.330370416161298</v>
      </c>
    </row>
    <row r="622" spans="3:5" x14ac:dyDescent="0.25">
      <c r="C622" s="16">
        <v>6.1999999999999504</v>
      </c>
      <c r="D622" s="23">
        <f t="shared" si="18"/>
        <v>748.02235713268908</v>
      </c>
      <c r="E622" s="23">
        <f t="shared" si="19"/>
        <v>22.219502420384885</v>
      </c>
    </row>
    <row r="623" spans="3:5" x14ac:dyDescent="0.25">
      <c r="C623" s="16">
        <v>6.2099999999999502</v>
      </c>
      <c r="D623" s="23">
        <f t="shared" si="18"/>
        <v>748.244000111589</v>
      </c>
      <c r="E623" s="23">
        <f t="shared" si="19"/>
        <v>22.109184872821302</v>
      </c>
    </row>
    <row r="624" spans="3:5" x14ac:dyDescent="0.25">
      <c r="C624" s="16">
        <v>6.21999999999995</v>
      </c>
      <c r="D624" s="23">
        <f t="shared" si="18"/>
        <v>748.46454265586158</v>
      </c>
      <c r="E624" s="23">
        <f t="shared" si="19"/>
        <v>21.999415040551717</v>
      </c>
    </row>
    <row r="625" spans="3:5" x14ac:dyDescent="0.25">
      <c r="C625" s="16">
        <v>6.2299999999999498</v>
      </c>
      <c r="D625" s="23">
        <f t="shared" si="18"/>
        <v>748.68399022905169</v>
      </c>
      <c r="E625" s="23">
        <f t="shared" si="19"/>
        <v>21.890190204225942</v>
      </c>
    </row>
    <row r="626" spans="3:5" x14ac:dyDescent="0.25">
      <c r="C626" s="16">
        <v>6.2399999999999496</v>
      </c>
      <c r="D626" s="23">
        <f t="shared" si="18"/>
        <v>748.9023482675783</v>
      </c>
      <c r="E626" s="23">
        <f t="shared" si="19"/>
        <v>21.781507657995064</v>
      </c>
    </row>
    <row r="627" spans="3:5" x14ac:dyDescent="0.25">
      <c r="C627" s="16">
        <v>6.2499999999999503</v>
      </c>
      <c r="D627" s="23">
        <f t="shared" si="18"/>
        <v>749.1196221808691</v>
      </c>
      <c r="E627" s="23">
        <f t="shared" si="19"/>
        <v>21.673364709444478</v>
      </c>
    </row>
    <row r="628" spans="3:5" x14ac:dyDescent="0.25">
      <c r="C628" s="16">
        <v>6.25999999999995</v>
      </c>
      <c r="D628" s="23">
        <f t="shared" si="18"/>
        <v>749.33581735149448</v>
      </c>
      <c r="E628" s="23">
        <f t="shared" si="19"/>
        <v>21.565758679527121</v>
      </c>
    </row>
    <row r="629" spans="3:5" x14ac:dyDescent="0.25">
      <c r="C629" s="16">
        <v>6.2699999999999498</v>
      </c>
      <c r="D629" s="23">
        <f t="shared" si="18"/>
        <v>749.55093913530106</v>
      </c>
      <c r="E629" s="23">
        <f t="shared" si="19"/>
        <v>21.458686902497099</v>
      </c>
    </row>
    <row r="630" spans="3:5" x14ac:dyDescent="0.25">
      <c r="C630" s="16">
        <v>6.2799999999999496</v>
      </c>
      <c r="D630" s="23">
        <f t="shared" si="18"/>
        <v>749.76499286154421</v>
      </c>
      <c r="E630" s="23">
        <f t="shared" si="19"/>
        <v>21.352146725843721</v>
      </c>
    </row>
    <row r="631" spans="3:5" x14ac:dyDescent="0.25">
      <c r="C631" s="16">
        <v>6.2899999999999503</v>
      </c>
      <c r="D631" s="23">
        <f t="shared" si="18"/>
        <v>749.97798383301995</v>
      </c>
      <c r="E631" s="23">
        <f t="shared" si="19"/>
        <v>21.246135510225688</v>
      </c>
    </row>
    <row r="632" spans="3:5" x14ac:dyDescent="0.25">
      <c r="C632" s="16">
        <v>6.2999999999999501</v>
      </c>
      <c r="D632" s="23">
        <f t="shared" si="18"/>
        <v>750.18991732619668</v>
      </c>
      <c r="E632" s="23">
        <f t="shared" si="19"/>
        <v>21.140650629405798</v>
      </c>
    </row>
    <row r="633" spans="3:5" x14ac:dyDescent="0.25">
      <c r="C633" s="16">
        <v>6.3099999999999499</v>
      </c>
      <c r="D633" s="23">
        <f t="shared" si="18"/>
        <v>750.40079859134528</v>
      </c>
      <c r="E633" s="23">
        <f t="shared" si="19"/>
        <v>21.035689470185837</v>
      </c>
    </row>
    <row r="634" spans="3:5" x14ac:dyDescent="0.25">
      <c r="C634" s="16">
        <v>6.3199999999999497</v>
      </c>
      <c r="D634" s="23">
        <f t="shared" si="18"/>
        <v>750.61063285267016</v>
      </c>
      <c r="E634" s="23">
        <f t="shared" si="19"/>
        <v>20.931249432341843</v>
      </c>
    </row>
    <row r="635" spans="3:5" x14ac:dyDescent="0.25">
      <c r="C635" s="16">
        <v>6.3299999999999503</v>
      </c>
      <c r="D635" s="23">
        <f t="shared" si="18"/>
        <v>750.81942530843764</v>
      </c>
      <c r="E635" s="23">
        <f t="shared" si="19"/>
        <v>20.827327928559683</v>
      </c>
    </row>
    <row r="636" spans="3:5" x14ac:dyDescent="0.25">
      <c r="C636" s="16">
        <v>6.3399999999999501</v>
      </c>
      <c r="D636" s="23">
        <f t="shared" si="18"/>
        <v>751.02718113110518</v>
      </c>
      <c r="E636" s="23">
        <f t="shared" si="19"/>
        <v>20.723922384371029</v>
      </c>
    </row>
    <row r="637" spans="3:5" x14ac:dyDescent="0.25">
      <c r="C637" s="16">
        <v>6.3499999999999499</v>
      </c>
      <c r="D637" s="23">
        <f t="shared" si="18"/>
        <v>751.23390546744997</v>
      </c>
      <c r="E637" s="23">
        <f t="shared" si="19"/>
        <v>20.621030238089475</v>
      </c>
    </row>
    <row r="638" spans="3:5" x14ac:dyDescent="0.25">
      <c r="C638" s="16">
        <v>6.3599999999999497</v>
      </c>
      <c r="D638" s="23">
        <f t="shared" si="18"/>
        <v>751.43960343869537</v>
      </c>
      <c r="E638" s="23">
        <f t="shared" si="19"/>
        <v>20.518648940747127</v>
      </c>
    </row>
    <row r="639" spans="3:5" x14ac:dyDescent="0.25">
      <c r="C639" s="16">
        <v>6.3699999999999504</v>
      </c>
      <c r="D639" s="23">
        <f t="shared" si="18"/>
        <v>751.6442801406389</v>
      </c>
      <c r="E639" s="23">
        <f t="shared" si="19"/>
        <v>20.416775956031476</v>
      </c>
    </row>
    <row r="640" spans="3:5" x14ac:dyDescent="0.25">
      <c r="C640" s="16">
        <v>6.3799999999999502</v>
      </c>
      <c r="D640" s="23">
        <f t="shared" si="18"/>
        <v>751.84794064377763</v>
      </c>
      <c r="E640" s="23">
        <f t="shared" si="19"/>
        <v>20.315408760222539</v>
      </c>
    </row>
    <row r="641" spans="3:5" x14ac:dyDescent="0.25">
      <c r="C641" s="16">
        <v>6.3899999999999499</v>
      </c>
      <c r="D641" s="23">
        <f t="shared" si="18"/>
        <v>752.05058999343441</v>
      </c>
      <c r="E641" s="23">
        <f t="shared" si="19"/>
        <v>20.214544842130326</v>
      </c>
    </row>
    <row r="642" spans="3:5" x14ac:dyDescent="0.25">
      <c r="C642" s="16">
        <v>6.3999999999999497</v>
      </c>
      <c r="D642" s="23">
        <f t="shared" si="18"/>
        <v>752.25223320988221</v>
      </c>
      <c r="E642" s="23">
        <f t="shared" si="19"/>
        <v>20.114181703032678</v>
      </c>
    </row>
    <row r="643" spans="3:5" x14ac:dyDescent="0.25">
      <c r="C643" s="16">
        <v>6.4099999999999504</v>
      </c>
      <c r="D643" s="23">
        <f t="shared" ref="D643:D706" si="20">IF(C643&lt;=$A$13,$A$5/$A$7*C643+$A$5/$A$7^2*(EXP(-$A$7*C643)-1),$A$19+$A$21*EXP(-$A$9*C643))</f>
        <v>752.45287528846927</v>
      </c>
      <c r="E643" s="23">
        <f t="shared" ref="E643:E706" si="21">IF(C643&lt;=$A$13,$A$5/$A$7-$A$5/$A$7*EXP(-$A$7*C643),-$A$9*$A$21*EXP(-$A$9*C643))</f>
        <v>20.014316856613295</v>
      </c>
    </row>
    <row r="644" spans="3:5" x14ac:dyDescent="0.25">
      <c r="C644" s="16">
        <v>6.4199999999999502</v>
      </c>
      <c r="D644" s="23">
        <f t="shared" si="20"/>
        <v>752.65252119974218</v>
      </c>
      <c r="E644" s="23">
        <f t="shared" si="21"/>
        <v>19.914947828900218</v>
      </c>
    </row>
    <row r="645" spans="3:5" x14ac:dyDescent="0.25">
      <c r="C645" s="16">
        <v>6.42999999999995</v>
      </c>
      <c r="D645" s="23">
        <f t="shared" si="20"/>
        <v>752.85117588956928</v>
      </c>
      <c r="E645" s="23">
        <f t="shared" si="21"/>
        <v>19.816072158204499</v>
      </c>
    </row>
    <row r="646" spans="3:5" x14ac:dyDescent="0.25">
      <c r="C646" s="16">
        <v>6.4399999999999498</v>
      </c>
      <c r="D646" s="23">
        <f t="shared" si="20"/>
        <v>753.04884427926334</v>
      </c>
      <c r="E646" s="23">
        <f t="shared" si="21"/>
        <v>19.717687395059201</v>
      </c>
    </row>
    <row r="647" spans="3:5" x14ac:dyDescent="0.25">
      <c r="C647" s="16">
        <v>6.4499999999999504</v>
      </c>
      <c r="D647" s="23">
        <f t="shared" si="20"/>
        <v>753.24553126570333</v>
      </c>
      <c r="E647" s="23">
        <f t="shared" si="21"/>
        <v>19.619791102158743</v>
      </c>
    </row>
    <row r="648" spans="3:5" x14ac:dyDescent="0.25">
      <c r="C648" s="16">
        <v>6.4599999999999502</v>
      </c>
      <c r="D648" s="23">
        <f t="shared" si="20"/>
        <v>753.44124172145541</v>
      </c>
      <c r="E648" s="23">
        <f t="shared" si="21"/>
        <v>19.522380854298557</v>
      </c>
    </row>
    <row r="649" spans="3:5" x14ac:dyDescent="0.25">
      <c r="C649" s="16">
        <v>6.46999999999995</v>
      </c>
      <c r="D649" s="23">
        <f t="shared" si="20"/>
        <v>753.63598049489417</v>
      </c>
      <c r="E649" s="23">
        <f t="shared" si="21"/>
        <v>19.425454238314916</v>
      </c>
    </row>
    <row r="650" spans="3:5" x14ac:dyDescent="0.25">
      <c r="C650" s="16">
        <v>6.4799999999999498</v>
      </c>
      <c r="D650" s="23">
        <f t="shared" si="20"/>
        <v>753.82975241032261</v>
      </c>
      <c r="E650" s="23">
        <f t="shared" si="21"/>
        <v>19.329008853025215</v>
      </c>
    </row>
    <row r="651" spans="3:5" x14ac:dyDescent="0.25">
      <c r="C651" s="16">
        <v>6.4899999999999496</v>
      </c>
      <c r="D651" s="23">
        <f t="shared" si="20"/>
        <v>754.02256226809141</v>
      </c>
      <c r="E651" s="23">
        <f t="shared" si="21"/>
        <v>19.2330423091685</v>
      </c>
    </row>
    <row r="652" spans="3:5" x14ac:dyDescent="0.25">
      <c r="C652" s="16">
        <v>6.4999999999999503</v>
      </c>
      <c r="D652" s="23">
        <f t="shared" si="20"/>
        <v>754.21441484471814</v>
      </c>
      <c r="E652" s="23">
        <f t="shared" si="21"/>
        <v>19.137552229346205</v>
      </c>
    </row>
    <row r="653" spans="3:5" x14ac:dyDescent="0.25">
      <c r="C653" s="16">
        <v>6.50999999999995</v>
      </c>
      <c r="D653" s="23">
        <f t="shared" si="20"/>
        <v>754.4053148930052</v>
      </c>
      <c r="E653" s="23">
        <f t="shared" si="21"/>
        <v>19.042536247963369</v>
      </c>
    </row>
    <row r="654" spans="3:5" x14ac:dyDescent="0.25">
      <c r="C654" s="16">
        <v>6.5199999999999498</v>
      </c>
      <c r="D654" s="23">
        <f t="shared" si="20"/>
        <v>754.59526714215804</v>
      </c>
      <c r="E654" s="23">
        <f t="shared" si="21"/>
        <v>18.947992011169909</v>
      </c>
    </row>
    <row r="655" spans="3:5" x14ac:dyDescent="0.25">
      <c r="C655" s="16">
        <v>6.5299999999999496</v>
      </c>
      <c r="D655" s="23">
        <f t="shared" si="20"/>
        <v>754.78427629790212</v>
      </c>
      <c r="E655" s="23">
        <f t="shared" si="21"/>
        <v>18.85391717680238</v>
      </c>
    </row>
    <row r="656" spans="3:5" x14ac:dyDescent="0.25">
      <c r="C656" s="16">
        <v>6.5399999999999503</v>
      </c>
      <c r="D656" s="23">
        <f t="shared" si="20"/>
        <v>754.97234704259915</v>
      </c>
      <c r="E656" s="23">
        <f t="shared" si="21"/>
        <v>18.76030941432596</v>
      </c>
    </row>
    <row r="657" spans="3:5" x14ac:dyDescent="0.25">
      <c r="C657" s="16">
        <v>6.5499999999999501</v>
      </c>
      <c r="D657" s="23">
        <f t="shared" si="20"/>
        <v>755.15948403536379</v>
      </c>
      <c r="E657" s="23">
        <f t="shared" si="21"/>
        <v>18.667166404776673</v>
      </c>
    </row>
    <row r="658" spans="3:5" x14ac:dyDescent="0.25">
      <c r="C658" s="16">
        <v>6.5599999999999499</v>
      </c>
      <c r="D658" s="23">
        <f t="shared" si="20"/>
        <v>755.34569191217838</v>
      </c>
      <c r="E658" s="23">
        <f t="shared" si="21"/>
        <v>18.574485840703964</v>
      </c>
    </row>
    <row r="659" spans="3:5" x14ac:dyDescent="0.25">
      <c r="C659" s="16">
        <v>6.5699999999999497</v>
      </c>
      <c r="D659" s="23">
        <f t="shared" si="20"/>
        <v>755.53097528600813</v>
      </c>
      <c r="E659" s="23">
        <f t="shared" si="21"/>
        <v>18.482265426113546</v>
      </c>
    </row>
    <row r="660" spans="3:5" x14ac:dyDescent="0.25">
      <c r="C660" s="16">
        <v>6.5799999999999397</v>
      </c>
      <c r="D660" s="23">
        <f t="shared" si="20"/>
        <v>755.71533874691545</v>
      </c>
      <c r="E660" s="23">
        <f t="shared" si="21"/>
        <v>18.390502876410576</v>
      </c>
    </row>
    <row r="661" spans="3:5" x14ac:dyDescent="0.25">
      <c r="C661" s="16">
        <v>6.5899999999999403</v>
      </c>
      <c r="D661" s="23">
        <f t="shared" si="20"/>
        <v>755.89878686217378</v>
      </c>
      <c r="E661" s="23">
        <f t="shared" si="21"/>
        <v>18.299195918342715</v>
      </c>
    </row>
    <row r="662" spans="3:5" x14ac:dyDescent="0.25">
      <c r="C662" s="16">
        <v>6.5999999999999401</v>
      </c>
      <c r="D662" s="23">
        <f t="shared" si="20"/>
        <v>756.08132417638001</v>
      </c>
      <c r="E662" s="23">
        <f t="shared" si="21"/>
        <v>18.208342289944412</v>
      </c>
    </row>
    <row r="663" spans="3:5" x14ac:dyDescent="0.25">
      <c r="C663" s="16">
        <v>6.6099999999999399</v>
      </c>
      <c r="D663" s="23">
        <f t="shared" si="20"/>
        <v>756.26295521156783</v>
      </c>
      <c r="E663" s="23">
        <f t="shared" si="21"/>
        <v>18.117939740480391</v>
      </c>
    </row>
    <row r="664" spans="3:5" x14ac:dyDescent="0.25">
      <c r="C664" s="16">
        <v>6.6199999999999397</v>
      </c>
      <c r="D664" s="23">
        <f t="shared" si="20"/>
        <v>756.4436844673196</v>
      </c>
      <c r="E664" s="23">
        <f t="shared" si="21"/>
        <v>18.027986030390071</v>
      </c>
    </row>
    <row r="665" spans="3:5" x14ac:dyDescent="0.25">
      <c r="C665" s="16">
        <v>6.6299999999999404</v>
      </c>
      <c r="D665" s="23">
        <f t="shared" si="20"/>
        <v>756.62351642087754</v>
      </c>
      <c r="E665" s="23">
        <f t="shared" si="21"/>
        <v>17.938478931232058</v>
      </c>
    </row>
    <row r="666" spans="3:5" x14ac:dyDescent="0.25">
      <c r="C666" s="16">
        <v>6.6399999999999402</v>
      </c>
      <c r="D666" s="23">
        <f t="shared" si="20"/>
        <v>756.80245552725478</v>
      </c>
      <c r="E666" s="23">
        <f t="shared" si="21"/>
        <v>17.849416225628946</v>
      </c>
    </row>
    <row r="667" spans="3:5" x14ac:dyDescent="0.25">
      <c r="C667" s="16">
        <v>6.64999999999994</v>
      </c>
      <c r="D667" s="23">
        <f t="shared" si="20"/>
        <v>756.98050621934613</v>
      </c>
      <c r="E667" s="23">
        <f t="shared" si="21"/>
        <v>17.76079570721237</v>
      </c>
    </row>
    <row r="668" spans="3:5" x14ac:dyDescent="0.25">
      <c r="C668" s="16">
        <v>6.6599999999999397</v>
      </c>
      <c r="D668" s="23">
        <f t="shared" si="20"/>
        <v>757.15767290803706</v>
      </c>
      <c r="E668" s="23">
        <f t="shared" si="21"/>
        <v>17.672615180568364</v>
      </c>
    </row>
    <row r="669" spans="3:5" x14ac:dyDescent="0.25">
      <c r="C669" s="16">
        <v>6.6699999999999404</v>
      </c>
      <c r="D669" s="23">
        <f t="shared" si="20"/>
        <v>757.3339599823139</v>
      </c>
      <c r="E669" s="23">
        <f t="shared" si="21"/>
        <v>17.584872461182957</v>
      </c>
    </row>
    <row r="670" spans="3:5" x14ac:dyDescent="0.25">
      <c r="C670" s="16">
        <v>6.6799999999999402</v>
      </c>
      <c r="D670" s="23">
        <f t="shared" si="20"/>
        <v>757.5093718093716</v>
      </c>
      <c r="E670" s="23">
        <f t="shared" si="21"/>
        <v>17.497565375388081</v>
      </c>
    </row>
    <row r="671" spans="3:5" x14ac:dyDescent="0.25">
      <c r="C671" s="16">
        <v>6.68999999999994</v>
      </c>
      <c r="D671" s="23">
        <f t="shared" si="20"/>
        <v>757.68391273472275</v>
      </c>
      <c r="E671" s="23">
        <f t="shared" si="21"/>
        <v>17.410691760307699</v>
      </c>
    </row>
    <row r="672" spans="3:5" x14ac:dyDescent="0.25">
      <c r="C672" s="16">
        <v>6.6999999999999398</v>
      </c>
      <c r="D672" s="23">
        <f t="shared" si="20"/>
        <v>757.85758708230514</v>
      </c>
      <c r="E672" s="23">
        <f t="shared" si="21"/>
        <v>17.324249463804236</v>
      </c>
    </row>
    <row r="673" spans="3:5" x14ac:dyDescent="0.25">
      <c r="C673" s="16">
        <v>6.7099999999999396</v>
      </c>
      <c r="D673" s="23">
        <f t="shared" si="20"/>
        <v>758.03039915458805</v>
      </c>
      <c r="E673" s="23">
        <f t="shared" si="21"/>
        <v>17.238236344425232</v>
      </c>
    </row>
    <row r="674" spans="3:5" x14ac:dyDescent="0.25">
      <c r="C674" s="16">
        <v>6.7199999999999402</v>
      </c>
      <c r="D674" s="23">
        <f t="shared" si="20"/>
        <v>758.20235323268014</v>
      </c>
      <c r="E674" s="23">
        <f t="shared" si="21"/>
        <v>17.15265027135036</v>
      </c>
    </row>
    <row r="675" spans="3:5" x14ac:dyDescent="0.25">
      <c r="C675" s="16">
        <v>6.72999999999994</v>
      </c>
      <c r="D675" s="23">
        <f t="shared" si="20"/>
        <v>758.37345357643414</v>
      </c>
      <c r="E675" s="23">
        <f t="shared" si="21"/>
        <v>17.067489124338579</v>
      </c>
    </row>
    <row r="676" spans="3:5" x14ac:dyDescent="0.25">
      <c r="C676" s="16">
        <v>6.7399999999999398</v>
      </c>
      <c r="D676" s="23">
        <f t="shared" si="20"/>
        <v>758.54370442455354</v>
      </c>
      <c r="E676" s="23">
        <f t="shared" si="21"/>
        <v>16.982750793675617</v>
      </c>
    </row>
    <row r="677" spans="3:5" x14ac:dyDescent="0.25">
      <c r="C677" s="16">
        <v>6.7499999999999396</v>
      </c>
      <c r="D677" s="23">
        <f t="shared" si="20"/>
        <v>758.71310999469688</v>
      </c>
      <c r="E677" s="23">
        <f t="shared" si="21"/>
        <v>16.898433180121732</v>
      </c>
    </row>
    <row r="678" spans="3:5" x14ac:dyDescent="0.25">
      <c r="C678" s="16">
        <v>6.7599999999999403</v>
      </c>
      <c r="D678" s="23">
        <f t="shared" si="20"/>
        <v>758.88167448358251</v>
      </c>
      <c r="E678" s="23">
        <f t="shared" si="21"/>
        <v>16.814534194859672</v>
      </c>
    </row>
    <row r="679" spans="3:5" x14ac:dyDescent="0.25">
      <c r="C679" s="16">
        <v>6.7699999999999401</v>
      </c>
      <c r="D679" s="23">
        <f t="shared" si="20"/>
        <v>759.04940206709239</v>
      </c>
      <c r="E679" s="23">
        <f t="shared" si="21"/>
        <v>16.731051759442984</v>
      </c>
    </row>
    <row r="680" spans="3:5" x14ac:dyDescent="0.25">
      <c r="C680" s="16">
        <v>6.7799999999999399</v>
      </c>
      <c r="D680" s="23">
        <f t="shared" si="20"/>
        <v>759.21629690037594</v>
      </c>
      <c r="E680" s="23">
        <f t="shared" si="21"/>
        <v>16.647983805744452</v>
      </c>
    </row>
    <row r="681" spans="3:5" x14ac:dyDescent="0.25">
      <c r="C681" s="16">
        <v>6.7899999999999396</v>
      </c>
      <c r="D681" s="23">
        <f t="shared" si="20"/>
        <v>759.38236311795231</v>
      </c>
      <c r="E681" s="23">
        <f t="shared" si="21"/>
        <v>16.565328275904911</v>
      </c>
    </row>
    <row r="682" spans="3:5" x14ac:dyDescent="0.25">
      <c r="C682" s="16">
        <v>6.7999999999999403</v>
      </c>
      <c r="D682" s="23">
        <f t="shared" si="20"/>
        <v>759.54760483381358</v>
      </c>
      <c r="E682" s="23">
        <f t="shared" si="21"/>
        <v>16.483083122282256</v>
      </c>
    </row>
    <row r="683" spans="3:5" x14ac:dyDescent="0.25">
      <c r="C683" s="16">
        <v>6.8099999999999401</v>
      </c>
      <c r="D683" s="23">
        <f t="shared" si="20"/>
        <v>759.71202614152605</v>
      </c>
      <c r="E683" s="23">
        <f t="shared" si="21"/>
        <v>16.401246307400733</v>
      </c>
    </row>
    <row r="684" spans="3:5" x14ac:dyDescent="0.25">
      <c r="C684" s="16">
        <v>6.8199999999999399</v>
      </c>
      <c r="D684" s="23">
        <f t="shared" si="20"/>
        <v>759.87563111433178</v>
      </c>
      <c r="E684" s="23">
        <f t="shared" si="21"/>
        <v>16.319815803900404</v>
      </c>
    </row>
    <row r="685" spans="3:5" x14ac:dyDescent="0.25">
      <c r="C685" s="16">
        <v>6.8299999999999397</v>
      </c>
      <c r="D685" s="23">
        <f t="shared" si="20"/>
        <v>760.03842380524986</v>
      </c>
      <c r="E685" s="23">
        <f t="shared" si="21"/>
        <v>16.238789594487013</v>
      </c>
    </row>
    <row r="686" spans="3:5" x14ac:dyDescent="0.25">
      <c r="C686" s="16">
        <v>6.8399999999999403</v>
      </c>
      <c r="D686" s="23">
        <f t="shared" si="20"/>
        <v>760.20040824717648</v>
      </c>
      <c r="E686" s="23">
        <f t="shared" si="21"/>
        <v>16.158165671881918</v>
      </c>
    </row>
    <row r="687" spans="3:5" x14ac:dyDescent="0.25">
      <c r="C687" s="16">
        <v>6.8499999999999401</v>
      </c>
      <c r="D687" s="23">
        <f t="shared" si="20"/>
        <v>760.36158845298473</v>
      </c>
      <c r="E687" s="23">
        <f t="shared" si="21"/>
        <v>16.077942038772445</v>
      </c>
    </row>
    <row r="688" spans="3:5" x14ac:dyDescent="0.25">
      <c r="C688" s="16">
        <v>6.8599999999999399</v>
      </c>
      <c r="D688" s="23">
        <f t="shared" si="20"/>
        <v>760.52196841562443</v>
      </c>
      <c r="E688" s="23">
        <f t="shared" si="21"/>
        <v>15.99811670776236</v>
      </c>
    </row>
    <row r="689" spans="3:5" x14ac:dyDescent="0.25">
      <c r="C689" s="16">
        <v>6.8699999999999397</v>
      </c>
      <c r="D689" s="23">
        <f t="shared" si="20"/>
        <v>760.68155210822079</v>
      </c>
      <c r="E689" s="23">
        <f t="shared" si="21"/>
        <v>15.918687701322639</v>
      </c>
    </row>
    <row r="690" spans="3:5" x14ac:dyDescent="0.25">
      <c r="C690" s="16">
        <v>6.8799999999999404</v>
      </c>
      <c r="D690" s="23">
        <f t="shared" si="20"/>
        <v>760.84034348417265</v>
      </c>
      <c r="E690" s="23">
        <f t="shared" si="21"/>
        <v>15.839653051742479</v>
      </c>
    </row>
    <row r="691" spans="3:5" x14ac:dyDescent="0.25">
      <c r="C691" s="16">
        <v>6.8899999999999402</v>
      </c>
      <c r="D691" s="23">
        <f t="shared" si="20"/>
        <v>760.99834647725095</v>
      </c>
      <c r="E691" s="23">
        <f t="shared" si="21"/>
        <v>15.761010801080605</v>
      </c>
    </row>
    <row r="692" spans="3:5" x14ac:dyDescent="0.25">
      <c r="C692" s="16">
        <v>6.89999999999994</v>
      </c>
      <c r="D692" s="23">
        <f t="shared" si="20"/>
        <v>761.15556500169555</v>
      </c>
      <c r="E692" s="23">
        <f t="shared" si="21"/>
        <v>15.682759001116668</v>
      </c>
    </row>
    <row r="693" spans="3:5" x14ac:dyDescent="0.25">
      <c r="C693" s="16">
        <v>6.9099999999999397</v>
      </c>
      <c r="D693" s="23">
        <f t="shared" si="20"/>
        <v>761.3120029523127</v>
      </c>
      <c r="E693" s="23">
        <f t="shared" si="21"/>
        <v>15.604895713303048</v>
      </c>
    </row>
    <row r="694" spans="3:5" x14ac:dyDescent="0.25">
      <c r="C694" s="16">
        <v>6.9199999999999404</v>
      </c>
      <c r="D694" s="23">
        <f t="shared" si="20"/>
        <v>761.46766420457129</v>
      </c>
      <c r="E694" s="23">
        <f t="shared" si="21"/>
        <v>15.527419008716826</v>
      </c>
    </row>
    <row r="695" spans="3:5" x14ac:dyDescent="0.25">
      <c r="C695" s="16">
        <v>6.9299999999999402</v>
      </c>
      <c r="D695" s="23">
        <f t="shared" si="20"/>
        <v>761.62255261469898</v>
      </c>
      <c r="E695" s="23">
        <f t="shared" si="21"/>
        <v>15.450326968011984</v>
      </c>
    </row>
    <row r="696" spans="3:5" x14ac:dyDescent="0.25">
      <c r="C696" s="16">
        <v>6.93999999999994</v>
      </c>
      <c r="D696" s="23">
        <f t="shared" si="20"/>
        <v>761.77667201977738</v>
      </c>
      <c r="E696" s="23">
        <f t="shared" si="21"/>
        <v>15.373617681371845</v>
      </c>
    </row>
    <row r="697" spans="3:5" x14ac:dyDescent="0.25">
      <c r="C697" s="16">
        <v>6.9499999999999398</v>
      </c>
      <c r="D697" s="23">
        <f t="shared" si="20"/>
        <v>761.93002623783775</v>
      </c>
      <c r="E697" s="23">
        <f t="shared" si="21"/>
        <v>15.297289248461805</v>
      </c>
    </row>
    <row r="698" spans="3:5" x14ac:dyDescent="0.25">
      <c r="C698" s="16">
        <v>6.9599999999999396</v>
      </c>
      <c r="D698" s="23">
        <f t="shared" si="20"/>
        <v>762.08261906795497</v>
      </c>
      <c r="E698" s="23">
        <f t="shared" si="21"/>
        <v>15.221339778382193</v>
      </c>
    </row>
    <row r="699" spans="3:5" x14ac:dyDescent="0.25">
      <c r="C699" s="16">
        <v>6.9699999999999402</v>
      </c>
      <c r="D699" s="23">
        <f t="shared" si="20"/>
        <v>762.23445429034211</v>
      </c>
      <c r="E699" s="23">
        <f t="shared" si="21"/>
        <v>15.145767389621465</v>
      </c>
    </row>
    <row r="700" spans="3:5" x14ac:dyDescent="0.25">
      <c r="C700" s="16">
        <v>6.97999999999994</v>
      </c>
      <c r="D700" s="23">
        <f t="shared" si="20"/>
        <v>762.3855356664435</v>
      </c>
      <c r="E700" s="23">
        <f t="shared" si="21"/>
        <v>15.070570210009627</v>
      </c>
    </row>
    <row r="701" spans="3:5" x14ac:dyDescent="0.25">
      <c r="C701" s="16">
        <v>6.9899999999999398</v>
      </c>
      <c r="D701" s="23">
        <f t="shared" si="20"/>
        <v>762.53586693902878</v>
      </c>
      <c r="E701" s="23">
        <f t="shared" si="21"/>
        <v>14.995746376671777</v>
      </c>
    </row>
    <row r="702" spans="3:5" x14ac:dyDescent="0.25">
      <c r="C702" s="16">
        <v>6.9999999999999396</v>
      </c>
      <c r="D702" s="23">
        <f t="shared" si="20"/>
        <v>762.6854518322848</v>
      </c>
      <c r="E702" s="23">
        <f t="shared" si="21"/>
        <v>14.921294035981997</v>
      </c>
    </row>
    <row r="703" spans="3:5" x14ac:dyDescent="0.25">
      <c r="C703" s="16">
        <v>7.0099999999999403</v>
      </c>
      <c r="D703" s="23">
        <f t="shared" si="20"/>
        <v>762.83429405190816</v>
      </c>
      <c r="E703" s="23">
        <f t="shared" si="21"/>
        <v>14.847211343517451</v>
      </c>
    </row>
    <row r="704" spans="3:5" x14ac:dyDescent="0.25">
      <c r="C704" s="16">
        <v>7.0199999999999401</v>
      </c>
      <c r="D704" s="23">
        <f t="shared" si="20"/>
        <v>762.98239728519729</v>
      </c>
      <c r="E704" s="23">
        <f t="shared" si="21"/>
        <v>14.77349646401267</v>
      </c>
    </row>
    <row r="705" spans="3:5" x14ac:dyDescent="0.25">
      <c r="C705" s="16">
        <v>7.0299999999999399</v>
      </c>
      <c r="D705" s="23">
        <f t="shared" si="20"/>
        <v>763.12976520114341</v>
      </c>
      <c r="E705" s="23">
        <f t="shared" si="21"/>
        <v>14.700147571314069</v>
      </c>
    </row>
    <row r="706" spans="3:5" x14ac:dyDescent="0.25">
      <c r="C706" s="16">
        <v>7.0399999999999299</v>
      </c>
      <c r="D706" s="23">
        <f t="shared" si="20"/>
        <v>763.27640145052158</v>
      </c>
      <c r="E706" s="23">
        <f t="shared" si="21"/>
        <v>14.627162848334828</v>
      </c>
    </row>
    <row r="707" spans="3:5" x14ac:dyDescent="0.25">
      <c r="C707" s="16">
        <v>7.0499999999999297</v>
      </c>
      <c r="D707" s="23">
        <f t="shared" ref="D707:D770" si="22">IF(C707&lt;=$A$13,$A$5/$A$7*C707+$A$5/$A$7^2*(EXP(-$A$7*C707)-1),$A$19+$A$21*EXP(-$A$9*C707))</f>
        <v>763.42230966598117</v>
      </c>
      <c r="E707" s="23">
        <f t="shared" ref="E707:E770" si="23">IF(C707&lt;=$A$13,$A$5/$A$7-$A$5/$A$7*EXP(-$A$7*C707),-$A$9*$A$21*EXP(-$A$9*C707))</f>
        <v>14.554540487009536</v>
      </c>
    </row>
    <row r="708" spans="3:5" x14ac:dyDescent="0.25">
      <c r="C708" s="16">
        <v>7.0599999999999303</v>
      </c>
      <c r="D708" s="23">
        <f t="shared" si="22"/>
        <v>763.56749346213599</v>
      </c>
      <c r="E708" s="23">
        <f t="shared" si="23"/>
        <v>14.48227868824987</v>
      </c>
    </row>
    <row r="709" spans="3:5" x14ac:dyDescent="0.25">
      <c r="C709" s="16">
        <v>7.0699999999999301</v>
      </c>
      <c r="D709" s="23">
        <f t="shared" si="22"/>
        <v>763.71195643565329</v>
      </c>
      <c r="E709" s="23">
        <f t="shared" si="23"/>
        <v>14.410375661899732</v>
      </c>
    </row>
    <row r="710" spans="3:5" x14ac:dyDescent="0.25">
      <c r="C710" s="16">
        <v>7.0799999999999299</v>
      </c>
      <c r="D710" s="23">
        <f t="shared" si="22"/>
        <v>763.85570216534347</v>
      </c>
      <c r="E710" s="23">
        <f t="shared" si="23"/>
        <v>14.338829626690941</v>
      </c>
    </row>
    <row r="711" spans="3:5" x14ac:dyDescent="0.25">
      <c r="C711" s="16">
        <v>7.0899999999999297</v>
      </c>
      <c r="D711" s="23">
        <f t="shared" si="22"/>
        <v>763.99873421224845</v>
      </c>
      <c r="E711" s="23">
        <f t="shared" si="23"/>
        <v>14.267638810199156</v>
      </c>
    </row>
    <row r="712" spans="3:5" x14ac:dyDescent="0.25">
      <c r="C712" s="16">
        <v>7.0999999999999304</v>
      </c>
      <c r="D712" s="23">
        <f t="shared" si="22"/>
        <v>764.14105611973014</v>
      </c>
      <c r="E712" s="23">
        <f t="shared" si="23"/>
        <v>14.196801448799913</v>
      </c>
    </row>
    <row r="713" spans="3:5" x14ac:dyDescent="0.25">
      <c r="C713" s="16">
        <v>7.1099999999999302</v>
      </c>
      <c r="D713" s="23">
        <f t="shared" si="22"/>
        <v>764.28267141355764</v>
      </c>
      <c r="E713" s="23">
        <f t="shared" si="23"/>
        <v>14.126315787624987</v>
      </c>
    </row>
    <row r="714" spans="3:5" x14ac:dyDescent="0.25">
      <c r="C714" s="16">
        <v>7.1199999999999299</v>
      </c>
      <c r="D714" s="23">
        <f t="shared" si="22"/>
        <v>764.42358360199523</v>
      </c>
      <c r="E714" s="23">
        <f t="shared" si="23"/>
        <v>14.056180080518891</v>
      </c>
    </row>
    <row r="715" spans="3:5" x14ac:dyDescent="0.25">
      <c r="C715" s="16">
        <v>7.1299999999999297</v>
      </c>
      <c r="D715" s="23">
        <f t="shared" si="22"/>
        <v>764.56379617588891</v>
      </c>
      <c r="E715" s="23">
        <f t="shared" si="23"/>
        <v>13.986392589995605</v>
      </c>
    </row>
    <row r="716" spans="3:5" x14ac:dyDescent="0.25">
      <c r="C716" s="16">
        <v>7.1399999999999304</v>
      </c>
      <c r="D716" s="23">
        <f t="shared" si="22"/>
        <v>764.70331260875321</v>
      </c>
      <c r="E716" s="23">
        <f t="shared" si="23"/>
        <v>13.916951587195545</v>
      </c>
    </row>
    <row r="717" spans="3:5" x14ac:dyDescent="0.25">
      <c r="C717" s="16">
        <v>7.1499999999999302</v>
      </c>
      <c r="D717" s="23">
        <f t="shared" si="22"/>
        <v>764.84213635685671</v>
      </c>
      <c r="E717" s="23">
        <f t="shared" si="23"/>
        <v>13.847855351842773</v>
      </c>
    </row>
    <row r="718" spans="3:5" x14ac:dyDescent="0.25">
      <c r="C718" s="16">
        <v>7.15999999999993</v>
      </c>
      <c r="D718" s="23">
        <f t="shared" si="22"/>
        <v>764.98027085930812</v>
      </c>
      <c r="E718" s="23">
        <f t="shared" si="23"/>
        <v>13.779102172202315</v>
      </c>
    </row>
    <row r="719" spans="3:5" x14ac:dyDescent="0.25">
      <c r="C719" s="16">
        <v>7.1699999999999298</v>
      </c>
      <c r="D719" s="23">
        <f t="shared" si="22"/>
        <v>765.11771953814139</v>
      </c>
      <c r="E719" s="23">
        <f t="shared" si="23"/>
        <v>13.710690345037778</v>
      </c>
    </row>
    <row r="720" spans="3:5" x14ac:dyDescent="0.25">
      <c r="C720" s="16">
        <v>7.1799999999999304</v>
      </c>
      <c r="D720" s="23">
        <f t="shared" si="22"/>
        <v>765.25448579840031</v>
      </c>
      <c r="E720" s="23">
        <f t="shared" si="23"/>
        <v>13.642618175569186</v>
      </c>
    </row>
    <row r="721" spans="3:5" x14ac:dyDescent="0.25">
      <c r="C721" s="16">
        <v>7.1899999999999302</v>
      </c>
      <c r="D721" s="23">
        <f t="shared" si="22"/>
        <v>765.390573028223</v>
      </c>
      <c r="E721" s="23">
        <f t="shared" si="23"/>
        <v>13.574883977430968</v>
      </c>
    </row>
    <row r="722" spans="3:5" x14ac:dyDescent="0.25">
      <c r="C722" s="16">
        <v>7.19999999999993</v>
      </c>
      <c r="D722" s="23">
        <f t="shared" si="22"/>
        <v>765.52598459892579</v>
      </c>
      <c r="E722" s="23">
        <f t="shared" si="23"/>
        <v>13.507486072630163</v>
      </c>
    </row>
    <row r="723" spans="3:5" x14ac:dyDescent="0.25">
      <c r="C723" s="16">
        <v>7.2099999999999298</v>
      </c>
      <c r="D723" s="23">
        <f t="shared" si="22"/>
        <v>765.66072386508688</v>
      </c>
      <c r="E723" s="23">
        <f t="shared" si="23"/>
        <v>13.440422791504904</v>
      </c>
    </row>
    <row r="724" spans="3:5" x14ac:dyDescent="0.25">
      <c r="C724" s="16">
        <v>7.2199999999999296</v>
      </c>
      <c r="D724" s="23">
        <f t="shared" si="22"/>
        <v>765.79479416462937</v>
      </c>
      <c r="E724" s="23">
        <f t="shared" si="23"/>
        <v>13.373692472683</v>
      </c>
    </row>
    <row r="725" spans="3:5" x14ac:dyDescent="0.25">
      <c r="C725" s="16">
        <v>7.2299999999999303</v>
      </c>
      <c r="D725" s="23">
        <f t="shared" si="22"/>
        <v>765.92819881890364</v>
      </c>
      <c r="E725" s="23">
        <f t="shared" si="23"/>
        <v>13.3072934630408</v>
      </c>
    </row>
    <row r="726" spans="3:5" x14ac:dyDescent="0.25">
      <c r="C726" s="16">
        <v>7.23999999999993</v>
      </c>
      <c r="D726" s="23">
        <f t="shared" si="22"/>
        <v>766.06094113277015</v>
      </c>
      <c r="E726" s="23">
        <f t="shared" si="23"/>
        <v>13.241224117662275</v>
      </c>
    </row>
    <row r="727" spans="3:5" x14ac:dyDescent="0.25">
      <c r="C727" s="16">
        <v>7.2499999999999298</v>
      </c>
      <c r="D727" s="23">
        <f t="shared" si="22"/>
        <v>766.19302439468095</v>
      </c>
      <c r="E727" s="23">
        <f t="shared" si="23"/>
        <v>13.1754827997982</v>
      </c>
    </row>
    <row r="728" spans="3:5" x14ac:dyDescent="0.25">
      <c r="C728" s="16">
        <v>7.2599999999999296</v>
      </c>
      <c r="D728" s="23">
        <f t="shared" si="22"/>
        <v>766.32445187676149</v>
      </c>
      <c r="E728" s="23">
        <f t="shared" si="23"/>
        <v>13.11006788082565</v>
      </c>
    </row>
    <row r="729" spans="3:5" x14ac:dyDescent="0.25">
      <c r="C729" s="16">
        <v>7.2699999999999303</v>
      </c>
      <c r="D729" s="23">
        <f t="shared" si="22"/>
        <v>766.45522683489116</v>
      </c>
      <c r="E729" s="23">
        <f t="shared" si="23"/>
        <v>13.044977740207653</v>
      </c>
    </row>
    <row r="730" spans="3:5" x14ac:dyDescent="0.25">
      <c r="C730" s="16">
        <v>7.2799999999999301</v>
      </c>
      <c r="D730" s="23">
        <f t="shared" si="22"/>
        <v>766.58535250878424</v>
      </c>
      <c r="E730" s="23">
        <f t="shared" si="23"/>
        <v>12.980210765453037</v>
      </c>
    </row>
    <row r="731" spans="3:5" x14ac:dyDescent="0.25">
      <c r="C731" s="16">
        <v>7.2899999999999299</v>
      </c>
      <c r="D731" s="23">
        <f t="shared" si="22"/>
        <v>766.71483212207056</v>
      </c>
      <c r="E731" s="23">
        <f t="shared" si="23"/>
        <v>12.915765352076482</v>
      </c>
    </row>
    <row r="732" spans="3:5" x14ac:dyDescent="0.25">
      <c r="C732" s="16">
        <v>7.2999999999999297</v>
      </c>
      <c r="D732" s="23">
        <f t="shared" si="22"/>
        <v>766.84366888237446</v>
      </c>
      <c r="E732" s="23">
        <f t="shared" si="23"/>
        <v>12.851639903558768</v>
      </c>
    </row>
    <row r="733" spans="3:5" x14ac:dyDescent="0.25">
      <c r="C733" s="16">
        <v>7.3099999999999303</v>
      </c>
      <c r="D733" s="23">
        <f t="shared" si="22"/>
        <v>766.97186598139513</v>
      </c>
      <c r="E733" s="23">
        <f t="shared" si="23"/>
        <v>12.78783283130722</v>
      </c>
    </row>
    <row r="734" spans="3:5" x14ac:dyDescent="0.25">
      <c r="C734" s="16">
        <v>7.3199999999999301</v>
      </c>
      <c r="D734" s="23">
        <f t="shared" si="22"/>
        <v>767.09942659498495</v>
      </c>
      <c r="E734" s="23">
        <f t="shared" si="23"/>
        <v>12.724342554616392</v>
      </c>
    </row>
    <row r="735" spans="3:5" x14ac:dyDescent="0.25">
      <c r="C735" s="16">
        <v>7.3299999999999299</v>
      </c>
      <c r="D735" s="23">
        <f t="shared" si="22"/>
        <v>767.22635388322885</v>
      </c>
      <c r="E735" s="23">
        <f t="shared" si="23"/>
        <v>12.661167500628853</v>
      </c>
    </row>
    <row r="736" spans="3:5" x14ac:dyDescent="0.25">
      <c r="C736" s="16">
        <v>7.3399999999999297</v>
      </c>
      <c r="D736" s="23">
        <f t="shared" si="22"/>
        <v>767.35265099052219</v>
      </c>
      <c r="E736" s="23">
        <f t="shared" si="23"/>
        <v>12.598306104296249</v>
      </c>
    </row>
    <row r="737" spans="3:5" x14ac:dyDescent="0.25">
      <c r="C737" s="16">
        <v>7.3499999999999304</v>
      </c>
      <c r="D737" s="23">
        <f t="shared" si="22"/>
        <v>767.4783210456485</v>
      </c>
      <c r="E737" s="23">
        <f t="shared" si="23"/>
        <v>12.535756808340542</v>
      </c>
    </row>
    <row r="738" spans="3:5" x14ac:dyDescent="0.25">
      <c r="C738" s="16">
        <v>7.3599999999999302</v>
      </c>
      <c r="D738" s="23">
        <f t="shared" si="22"/>
        <v>767.60336716185759</v>
      </c>
      <c r="E738" s="23">
        <f t="shared" si="23"/>
        <v>12.473518063215414</v>
      </c>
    </row>
    <row r="739" spans="3:5" x14ac:dyDescent="0.25">
      <c r="C739" s="16">
        <v>7.3699999999999299</v>
      </c>
      <c r="D739" s="23">
        <f t="shared" si="22"/>
        <v>767.72779243694197</v>
      </c>
      <c r="E739" s="23">
        <f t="shared" si="23"/>
        <v>12.41158832706788</v>
      </c>
    </row>
    <row r="740" spans="3:5" x14ac:dyDescent="0.25">
      <c r="C740" s="16">
        <v>7.3799999999999297</v>
      </c>
      <c r="D740" s="23">
        <f t="shared" si="22"/>
        <v>767.85159995331401</v>
      </c>
      <c r="E740" s="23">
        <f t="shared" si="23"/>
        <v>12.34996606570011</v>
      </c>
    </row>
    <row r="741" spans="3:5" x14ac:dyDescent="0.25">
      <c r="C741" s="16">
        <v>7.3899999999999304</v>
      </c>
      <c r="D741" s="23">
        <f t="shared" si="22"/>
        <v>767.97479277808236</v>
      </c>
      <c r="E741" s="23">
        <f t="shared" si="23"/>
        <v>12.288649752531388</v>
      </c>
    </row>
    <row r="742" spans="3:5" x14ac:dyDescent="0.25">
      <c r="C742" s="16">
        <v>7.3999999999999302</v>
      </c>
      <c r="D742" s="23">
        <f t="shared" si="22"/>
        <v>768.09737396312778</v>
      </c>
      <c r="E742" s="23">
        <f t="shared" si="23"/>
        <v>12.227637868560334</v>
      </c>
    </row>
    <row r="743" spans="3:5" x14ac:dyDescent="0.25">
      <c r="C743" s="16">
        <v>7.40999999999993</v>
      </c>
      <c r="D743" s="23">
        <f t="shared" si="22"/>
        <v>768.21934654517861</v>
      </c>
      <c r="E743" s="23">
        <f t="shared" si="23"/>
        <v>12.166928902327253</v>
      </c>
    </row>
    <row r="744" spans="3:5" x14ac:dyDescent="0.25">
      <c r="C744" s="16">
        <v>7.4199999999999298</v>
      </c>
      <c r="D744" s="23">
        <f t="shared" si="22"/>
        <v>768.34071354588616</v>
      </c>
      <c r="E744" s="23">
        <f t="shared" si="23"/>
        <v>12.106521349876678</v>
      </c>
    </row>
    <row r="745" spans="3:5" x14ac:dyDescent="0.25">
      <c r="C745" s="16">
        <v>7.4299999999999304</v>
      </c>
      <c r="D745" s="23">
        <f t="shared" si="22"/>
        <v>768.46147797189963</v>
      </c>
      <c r="E745" s="23">
        <f t="shared" si="23"/>
        <v>12.046413714720126</v>
      </c>
    </row>
    <row r="746" spans="3:5" x14ac:dyDescent="0.25">
      <c r="C746" s="16">
        <v>7.4399999999999302</v>
      </c>
      <c r="D746" s="23">
        <f t="shared" si="22"/>
        <v>768.58164281494044</v>
      </c>
      <c r="E746" s="23">
        <f t="shared" si="23"/>
        <v>11.986604507799052</v>
      </c>
    </row>
    <row r="747" spans="3:5" x14ac:dyDescent="0.25">
      <c r="C747" s="16">
        <v>7.44999999999993</v>
      </c>
      <c r="D747" s="23">
        <f t="shared" si="22"/>
        <v>768.70121105187661</v>
      </c>
      <c r="E747" s="23">
        <f t="shared" si="23"/>
        <v>11.927092247447908</v>
      </c>
    </row>
    <row r="748" spans="3:5" x14ac:dyDescent="0.25">
      <c r="C748" s="16">
        <v>7.4599999999999298</v>
      </c>
      <c r="D748" s="23">
        <f t="shared" si="22"/>
        <v>768.8201856447962</v>
      </c>
      <c r="E748" s="23">
        <f t="shared" si="23"/>
        <v>11.867875459357464</v>
      </c>
    </row>
    <row r="749" spans="3:5" x14ac:dyDescent="0.25">
      <c r="C749" s="16">
        <v>7.4699999999999296</v>
      </c>
      <c r="D749" s="23">
        <f t="shared" si="22"/>
        <v>768.9385695410806</v>
      </c>
      <c r="E749" s="23">
        <f t="shared" si="23"/>
        <v>11.808952676538301</v>
      </c>
    </row>
    <row r="750" spans="3:5" x14ac:dyDescent="0.25">
      <c r="C750" s="16">
        <v>7.4799999999999303</v>
      </c>
      <c r="D750" s="23">
        <f t="shared" si="22"/>
        <v>769.05636567347801</v>
      </c>
      <c r="E750" s="23">
        <f t="shared" si="23"/>
        <v>11.750322439284432</v>
      </c>
    </row>
    <row r="751" spans="3:5" x14ac:dyDescent="0.25">
      <c r="C751" s="16">
        <v>7.48999999999993</v>
      </c>
      <c r="D751" s="23">
        <f t="shared" si="22"/>
        <v>769.17357696017586</v>
      </c>
      <c r="E751" s="23">
        <f t="shared" si="23"/>
        <v>11.691983295137176</v>
      </c>
    </row>
    <row r="752" spans="3:5" x14ac:dyDescent="0.25">
      <c r="C752" s="16">
        <v>7.4999999999999298</v>
      </c>
      <c r="D752" s="23">
        <f t="shared" si="22"/>
        <v>769.29020630487275</v>
      </c>
      <c r="E752" s="23">
        <f t="shared" si="23"/>
        <v>11.633933798849155</v>
      </c>
    </row>
    <row r="753" spans="3:5" x14ac:dyDescent="0.25">
      <c r="C753" s="16">
        <v>7.5099999999999199</v>
      </c>
      <c r="D753" s="23">
        <f t="shared" si="22"/>
        <v>769.40625659685122</v>
      </c>
      <c r="E753" s="23">
        <f t="shared" si="23"/>
        <v>11.576172512348545</v>
      </c>
    </row>
    <row r="754" spans="3:5" x14ac:dyDescent="0.25">
      <c r="C754" s="16">
        <v>7.5199999999999196</v>
      </c>
      <c r="D754" s="23">
        <f t="shared" si="22"/>
        <v>769.52173071104835</v>
      </c>
      <c r="E754" s="23">
        <f t="shared" si="23"/>
        <v>11.51869800470325</v>
      </c>
    </row>
    <row r="755" spans="3:5" x14ac:dyDescent="0.25">
      <c r="C755" s="16">
        <v>7.5299999999999203</v>
      </c>
      <c r="D755" s="23">
        <f t="shared" si="22"/>
        <v>769.63663150812783</v>
      </c>
      <c r="E755" s="23">
        <f t="shared" si="23"/>
        <v>11.461508852085744</v>
      </c>
    </row>
    <row r="756" spans="3:5" x14ac:dyDescent="0.25">
      <c r="C756" s="16">
        <v>7.5399999999999201</v>
      </c>
      <c r="D756" s="23">
        <f t="shared" si="22"/>
        <v>769.75096183455025</v>
      </c>
      <c r="E756" s="23">
        <f t="shared" si="23"/>
        <v>11.404603637737635</v>
      </c>
    </row>
    <row r="757" spans="3:5" x14ac:dyDescent="0.25">
      <c r="C757" s="16">
        <v>7.5499999999999199</v>
      </c>
      <c r="D757" s="23">
        <f t="shared" si="22"/>
        <v>769.86472452264366</v>
      </c>
      <c r="E757" s="23">
        <f t="shared" si="23"/>
        <v>11.347980951934574</v>
      </c>
    </row>
    <row r="758" spans="3:5" x14ac:dyDescent="0.25">
      <c r="C758" s="16">
        <v>7.5599999999999197</v>
      </c>
      <c r="D758" s="23">
        <f t="shared" si="22"/>
        <v>769.97792239067417</v>
      </c>
      <c r="E758" s="23">
        <f t="shared" si="23"/>
        <v>11.29163939195135</v>
      </c>
    </row>
    <row r="759" spans="3:5" x14ac:dyDescent="0.25">
      <c r="C759" s="16">
        <v>7.5699999999999203</v>
      </c>
      <c r="D759" s="23">
        <f t="shared" si="22"/>
        <v>770.09055824291545</v>
      </c>
      <c r="E759" s="23">
        <f t="shared" si="23"/>
        <v>11.235577562027125</v>
      </c>
    </row>
    <row r="760" spans="3:5" x14ac:dyDescent="0.25">
      <c r="C760" s="16">
        <v>7.5799999999999201</v>
      </c>
      <c r="D760" s="23">
        <f t="shared" si="22"/>
        <v>770.20263486971805</v>
      </c>
      <c r="E760" s="23">
        <f t="shared" si="23"/>
        <v>11.179794073330909</v>
      </c>
    </row>
    <row r="761" spans="3:5" x14ac:dyDescent="0.25">
      <c r="C761" s="16">
        <v>7.5899999999999199</v>
      </c>
      <c r="D761" s="23">
        <f t="shared" si="22"/>
        <v>770.31415504757899</v>
      </c>
      <c r="E761" s="23">
        <f t="shared" si="23"/>
        <v>11.124287543927077</v>
      </c>
    </row>
    <row r="762" spans="3:5" x14ac:dyDescent="0.25">
      <c r="C762" s="16">
        <v>7.5999999999999197</v>
      </c>
      <c r="D762" s="23">
        <f t="shared" si="22"/>
        <v>770.42512153920995</v>
      </c>
      <c r="E762" s="23">
        <f t="shared" si="23"/>
        <v>11.069056598741183</v>
      </c>
    </row>
    <row r="763" spans="3:5" x14ac:dyDescent="0.25">
      <c r="C763" s="16">
        <v>7.6099999999999204</v>
      </c>
      <c r="D763" s="23">
        <f t="shared" si="22"/>
        <v>770.53553709360631</v>
      </c>
      <c r="E763" s="23">
        <f t="shared" si="23"/>
        <v>11.014099869525891</v>
      </c>
    </row>
    <row r="764" spans="3:5" x14ac:dyDescent="0.25">
      <c r="C764" s="16">
        <v>7.6199999999999202</v>
      </c>
      <c r="D764" s="23">
        <f t="shared" si="22"/>
        <v>770.64540444611475</v>
      </c>
      <c r="E764" s="23">
        <f t="shared" si="23"/>
        <v>10.959415994827078</v>
      </c>
    </row>
    <row r="765" spans="3:5" x14ac:dyDescent="0.25">
      <c r="C765" s="16">
        <v>7.62999999999992</v>
      </c>
      <c r="D765" s="23">
        <f t="shared" si="22"/>
        <v>770.75472631850141</v>
      </c>
      <c r="E765" s="23">
        <f t="shared" si="23"/>
        <v>10.905003619950076</v>
      </c>
    </row>
    <row r="766" spans="3:5" x14ac:dyDescent="0.25">
      <c r="C766" s="16">
        <v>7.6399999999999197</v>
      </c>
      <c r="D766" s="23">
        <f t="shared" si="22"/>
        <v>770.86350541901913</v>
      </c>
      <c r="E766" s="23">
        <f t="shared" si="23"/>
        <v>10.850861396926167</v>
      </c>
    </row>
    <row r="767" spans="3:5" x14ac:dyDescent="0.25">
      <c r="C767" s="16">
        <v>7.6499999999999204</v>
      </c>
      <c r="D767" s="23">
        <f t="shared" si="22"/>
        <v>770.97174444247446</v>
      </c>
      <c r="E767" s="23">
        <f t="shared" si="23"/>
        <v>10.796987984479136</v>
      </c>
    </row>
    <row r="768" spans="3:5" x14ac:dyDescent="0.25">
      <c r="C768" s="16">
        <v>7.6599999999999202</v>
      </c>
      <c r="D768" s="23">
        <f t="shared" si="22"/>
        <v>771.07944607029458</v>
      </c>
      <c r="E768" s="23">
        <f t="shared" si="23"/>
        <v>10.743382047992077</v>
      </c>
    </row>
    <row r="769" spans="3:5" x14ac:dyDescent="0.25">
      <c r="C769" s="16">
        <v>7.66999999999992</v>
      </c>
      <c r="D769" s="23">
        <f t="shared" si="22"/>
        <v>771.1866129705935</v>
      </c>
      <c r="E769" s="23">
        <f t="shared" si="23"/>
        <v>10.690042259474327</v>
      </c>
    </row>
    <row r="770" spans="3:5" x14ac:dyDescent="0.25">
      <c r="C770" s="16">
        <v>7.6799999999999198</v>
      </c>
      <c r="D770" s="23">
        <f t="shared" si="22"/>
        <v>771.29324779823855</v>
      </c>
      <c r="E770" s="23">
        <f t="shared" si="23"/>
        <v>10.636967297528544</v>
      </c>
    </row>
    <row r="771" spans="3:5" x14ac:dyDescent="0.25">
      <c r="C771" s="16">
        <v>7.6899999999999196</v>
      </c>
      <c r="D771" s="23">
        <f t="shared" ref="D771:D834" si="24">IF(C771&lt;=$A$13,$A$5/$A$7*C771+$A$5/$A$7^2*(EXP(-$A$7*C771)-1),$A$19+$A$21*EXP(-$A$9*C771))</f>
        <v>771.39935319491576</v>
      </c>
      <c r="E771" s="23">
        <f t="shared" ref="E771:E834" si="25">IF(C771&lt;=$A$13,$A$5/$A$7-$A$5/$A$7*EXP(-$A$7*C771),-$A$9*$A$21*EXP(-$A$9*C771))</f>
        <v>10.584155847317994</v>
      </c>
    </row>
    <row r="772" spans="3:5" x14ac:dyDescent="0.25">
      <c r="C772" s="16">
        <v>7.6999999999999202</v>
      </c>
      <c r="D772" s="23">
        <f t="shared" si="24"/>
        <v>771.50493178919567</v>
      </c>
      <c r="E772" s="23">
        <f t="shared" si="25"/>
        <v>10.53160660053398</v>
      </c>
    </row>
    <row r="773" spans="3:5" x14ac:dyDescent="0.25">
      <c r="C773" s="16">
        <v>7.70999999999992</v>
      </c>
      <c r="D773" s="23">
        <f t="shared" si="24"/>
        <v>771.60998619659779</v>
      </c>
      <c r="E773" s="23">
        <f t="shared" si="25"/>
        <v>10.479318255363417</v>
      </c>
    </row>
    <row r="774" spans="3:5" x14ac:dyDescent="0.25">
      <c r="C774" s="16">
        <v>7.7199999999999198</v>
      </c>
      <c r="D774" s="23">
        <f t="shared" si="24"/>
        <v>771.71451901965634</v>
      </c>
      <c r="E774" s="23">
        <f t="shared" si="25"/>
        <v>10.427289516456584</v>
      </c>
    </row>
    <row r="775" spans="3:5" x14ac:dyDescent="0.25">
      <c r="C775" s="16">
        <v>7.7299999999999196</v>
      </c>
      <c r="D775" s="23">
        <f t="shared" si="24"/>
        <v>771.81853284798399</v>
      </c>
      <c r="E775" s="23">
        <f t="shared" si="25"/>
        <v>10.375519094895051</v>
      </c>
    </row>
    <row r="776" spans="3:5" x14ac:dyDescent="0.25">
      <c r="C776" s="16">
        <v>7.7399999999999203</v>
      </c>
      <c r="D776" s="23">
        <f t="shared" si="24"/>
        <v>771.92203025833635</v>
      </c>
      <c r="E776" s="23">
        <f t="shared" si="25"/>
        <v>10.324005708159719</v>
      </c>
    </row>
    <row r="777" spans="3:5" x14ac:dyDescent="0.25">
      <c r="C777" s="16">
        <v>7.7499999999999201</v>
      </c>
      <c r="D777" s="23">
        <f t="shared" si="24"/>
        <v>772.0250138146755</v>
      </c>
      <c r="E777" s="23">
        <f t="shared" si="25"/>
        <v>10.272748080099079</v>
      </c>
    </row>
    <row r="778" spans="3:5" x14ac:dyDescent="0.25">
      <c r="C778" s="16">
        <v>7.7599999999999199</v>
      </c>
      <c r="D778" s="23">
        <f t="shared" si="24"/>
        <v>772.12748606823379</v>
      </c>
      <c r="E778" s="23">
        <f t="shared" si="25"/>
        <v>10.221744940897581</v>
      </c>
    </row>
    <row r="779" spans="3:5" x14ac:dyDescent="0.25">
      <c r="C779" s="16">
        <v>7.7699999999999196</v>
      </c>
      <c r="D779" s="23">
        <f t="shared" si="24"/>
        <v>772.22944955757714</v>
      </c>
      <c r="E779" s="23">
        <f t="shared" si="25"/>
        <v>10.170995027044173</v>
      </c>
    </row>
    <row r="780" spans="3:5" x14ac:dyDescent="0.25">
      <c r="C780" s="16">
        <v>7.7799999999999203</v>
      </c>
      <c r="D780" s="23">
        <f t="shared" si="24"/>
        <v>772.33090680866769</v>
      </c>
      <c r="E780" s="23">
        <f t="shared" si="25"/>
        <v>10.120497081300996</v>
      </c>
    </row>
    <row r="781" spans="3:5" x14ac:dyDescent="0.25">
      <c r="C781" s="16">
        <v>7.7899999999999201</v>
      </c>
      <c r="D781" s="23">
        <f t="shared" si="24"/>
        <v>772.43186033492623</v>
      </c>
      <c r="E781" s="23">
        <f t="shared" si="25"/>
        <v>10.070249852672278</v>
      </c>
    </row>
    <row r="782" spans="3:5" x14ac:dyDescent="0.25">
      <c r="C782" s="16">
        <v>7.7999999999999199</v>
      </c>
      <c r="D782" s="23">
        <f t="shared" si="24"/>
        <v>772.53231263729492</v>
      </c>
      <c r="E782" s="23">
        <f t="shared" si="25"/>
        <v>10.020252096373284</v>
      </c>
    </row>
    <row r="783" spans="3:5" x14ac:dyDescent="0.25">
      <c r="C783" s="16">
        <v>7.8099999999999197</v>
      </c>
      <c r="D783" s="23">
        <f t="shared" si="24"/>
        <v>772.63226620429873</v>
      </c>
      <c r="E783" s="23">
        <f t="shared" si="25"/>
        <v>9.970502573799525</v>
      </c>
    </row>
    <row r="784" spans="3:5" x14ac:dyDescent="0.25">
      <c r="C784" s="16">
        <v>7.8199999999999203</v>
      </c>
      <c r="D784" s="23">
        <f t="shared" si="24"/>
        <v>772.73172351210781</v>
      </c>
      <c r="E784" s="23">
        <f t="shared" si="25"/>
        <v>9.9210000524960407</v>
      </c>
    </row>
    <row r="785" spans="3:5" x14ac:dyDescent="0.25">
      <c r="C785" s="16">
        <v>7.8299999999999201</v>
      </c>
      <c r="D785" s="23">
        <f t="shared" si="24"/>
        <v>772.83068702459786</v>
      </c>
      <c r="E785" s="23">
        <f t="shared" si="25"/>
        <v>9.8717433061268949</v>
      </c>
    </row>
    <row r="786" spans="3:5" x14ac:dyDescent="0.25">
      <c r="C786" s="16">
        <v>7.8399999999999199</v>
      </c>
      <c r="D786" s="23">
        <f t="shared" si="24"/>
        <v>772.92915919341192</v>
      </c>
      <c r="E786" s="23">
        <f t="shared" si="25"/>
        <v>9.8227311144447853</v>
      </c>
    </row>
    <row r="787" spans="3:5" x14ac:dyDescent="0.25">
      <c r="C787" s="16">
        <v>7.8499999999999197</v>
      </c>
      <c r="D787" s="23">
        <f t="shared" si="24"/>
        <v>773.02714245802099</v>
      </c>
      <c r="E787" s="23">
        <f t="shared" si="25"/>
        <v>9.7739622632608008</v>
      </c>
    </row>
    <row r="788" spans="3:5" x14ac:dyDescent="0.25">
      <c r="C788" s="16">
        <v>7.8599999999999204</v>
      </c>
      <c r="D788" s="23">
        <f t="shared" si="24"/>
        <v>773.12463924578424</v>
      </c>
      <c r="E788" s="23">
        <f t="shared" si="25"/>
        <v>9.7254355444143528</v>
      </c>
    </row>
    <row r="789" spans="3:5" x14ac:dyDescent="0.25">
      <c r="C789" s="16">
        <v>7.8699999999999202</v>
      </c>
      <c r="D789" s="23">
        <f t="shared" si="24"/>
        <v>773.22165197200923</v>
      </c>
      <c r="E789" s="23">
        <f t="shared" si="25"/>
        <v>9.6771497557432671</v>
      </c>
    </row>
    <row r="790" spans="3:5" x14ac:dyDescent="0.25">
      <c r="C790" s="16">
        <v>7.87999999999992</v>
      </c>
      <c r="D790" s="23">
        <f t="shared" si="24"/>
        <v>773.31818304001172</v>
      </c>
      <c r="E790" s="23">
        <f t="shared" si="25"/>
        <v>9.6291037010539604</v>
      </c>
    </row>
    <row r="791" spans="3:5" x14ac:dyDescent="0.25">
      <c r="C791" s="16">
        <v>7.8899999999999197</v>
      </c>
      <c r="D791" s="23">
        <f t="shared" si="24"/>
        <v>773.41423484117536</v>
      </c>
      <c r="E791" s="23">
        <f t="shared" si="25"/>
        <v>9.5812961900918285</v>
      </c>
    </row>
    <row r="792" spans="3:5" x14ac:dyDescent="0.25">
      <c r="C792" s="16">
        <v>7.8999999999999204</v>
      </c>
      <c r="D792" s="23">
        <f t="shared" si="24"/>
        <v>773.50980975501091</v>
      </c>
      <c r="E792" s="23">
        <f t="shared" si="25"/>
        <v>9.5337260385117677</v>
      </c>
    </row>
    <row r="793" spans="3:5" x14ac:dyDescent="0.25">
      <c r="C793" s="16">
        <v>7.9099999999999202</v>
      </c>
      <c r="D793" s="23">
        <f t="shared" si="24"/>
        <v>773.60491014921467</v>
      </c>
      <c r="E793" s="23">
        <f t="shared" si="25"/>
        <v>9.4863920678488309</v>
      </c>
    </row>
    <row r="794" spans="3:5" x14ac:dyDescent="0.25">
      <c r="C794" s="16">
        <v>7.91999999999992</v>
      </c>
      <c r="D794" s="23">
        <f t="shared" si="24"/>
        <v>773.69953837972821</v>
      </c>
      <c r="E794" s="23">
        <f t="shared" si="25"/>
        <v>9.4392931054890088</v>
      </c>
    </row>
    <row r="795" spans="3:5" x14ac:dyDescent="0.25">
      <c r="C795" s="16">
        <v>7.9299999999999198</v>
      </c>
      <c r="D795" s="23">
        <f t="shared" si="24"/>
        <v>773.79369679079559</v>
      </c>
      <c r="E795" s="23">
        <f t="shared" si="25"/>
        <v>9.3924279846402214</v>
      </c>
    </row>
    <row r="796" spans="3:5" x14ac:dyDescent="0.25">
      <c r="C796" s="16">
        <v>7.9399999999999196</v>
      </c>
      <c r="D796" s="23">
        <f t="shared" si="24"/>
        <v>773.8873877150221</v>
      </c>
      <c r="E796" s="23">
        <f t="shared" si="25"/>
        <v>9.3457955443033764</v>
      </c>
    </row>
    <row r="797" spans="3:5" x14ac:dyDescent="0.25">
      <c r="C797" s="16">
        <v>7.9499999999999202</v>
      </c>
      <c r="D797" s="23">
        <f t="shared" si="24"/>
        <v>773.98061347343196</v>
      </c>
      <c r="E797" s="23">
        <f t="shared" si="25"/>
        <v>9.2993946292436238</v>
      </c>
    </row>
    <row r="798" spans="3:5" x14ac:dyDescent="0.25">
      <c r="C798" s="16">
        <v>7.95999999999992</v>
      </c>
      <c r="D798" s="23">
        <f t="shared" si="24"/>
        <v>774.07337637552553</v>
      </c>
      <c r="E798" s="23">
        <f t="shared" si="25"/>
        <v>9.2532240899617531</v>
      </c>
    </row>
    <row r="799" spans="3:5" x14ac:dyDescent="0.25">
      <c r="C799" s="16">
        <v>7.9699999999999198</v>
      </c>
      <c r="D799" s="23">
        <f t="shared" si="24"/>
        <v>774.16567871933717</v>
      </c>
      <c r="E799" s="23">
        <f t="shared" si="25"/>
        <v>9.2072827826656791</v>
      </c>
    </row>
    <row r="800" spans="3:5" x14ac:dyDescent="0.25">
      <c r="C800" s="16">
        <v>7.9799999999999098</v>
      </c>
      <c r="D800" s="23">
        <f t="shared" si="24"/>
        <v>774.25752279149106</v>
      </c>
      <c r="E800" s="23">
        <f t="shared" si="25"/>
        <v>9.1615695692421788</v>
      </c>
    </row>
    <row r="801" spans="3:5" x14ac:dyDescent="0.25">
      <c r="C801" s="16">
        <v>7.9899999999999096</v>
      </c>
      <c r="D801" s="23">
        <f t="shared" si="24"/>
        <v>774.34891086725929</v>
      </c>
      <c r="E801" s="23">
        <f t="shared" si="25"/>
        <v>9.1160833172285134</v>
      </c>
    </row>
    <row r="802" spans="3:5" x14ac:dyDescent="0.25">
      <c r="C802" s="16">
        <v>7.9999999999999103</v>
      </c>
      <c r="D802" s="23">
        <f t="shared" si="24"/>
        <v>774.43984521061691</v>
      </c>
      <c r="E802" s="23">
        <f t="shared" si="25"/>
        <v>9.0708228997846341</v>
      </c>
    </row>
    <row r="803" spans="3:5" x14ac:dyDescent="0.25">
      <c r="C803" s="16">
        <v>8.0099999999999092</v>
      </c>
      <c r="D803" s="23">
        <f t="shared" si="24"/>
        <v>774.53032807429884</v>
      </c>
      <c r="E803" s="23">
        <f t="shared" si="25"/>
        <v>9.0257871956651012</v>
      </c>
    </row>
    <row r="804" spans="3:5" x14ac:dyDescent="0.25">
      <c r="C804" s="16">
        <v>8.0199999999999108</v>
      </c>
      <c r="D804" s="23">
        <f t="shared" si="24"/>
        <v>774.62036169985515</v>
      </c>
      <c r="E804" s="23">
        <f t="shared" si="25"/>
        <v>8.9809750891913254</v>
      </c>
    </row>
    <row r="805" spans="3:5" x14ac:dyDescent="0.25">
      <c r="C805" s="16">
        <v>8.0299999999999105</v>
      </c>
      <c r="D805" s="23">
        <f t="shared" si="24"/>
        <v>774.70994831770702</v>
      </c>
      <c r="E805" s="23">
        <f t="shared" si="25"/>
        <v>8.9363854702239731</v>
      </c>
    </row>
    <row r="806" spans="3:5" x14ac:dyDescent="0.25">
      <c r="C806" s="16">
        <v>8.0399999999999103</v>
      </c>
      <c r="D806" s="23">
        <f t="shared" si="24"/>
        <v>774.79909014720192</v>
      </c>
      <c r="E806" s="23">
        <f t="shared" si="25"/>
        <v>8.8920172341354142</v>
      </c>
    </row>
    <row r="807" spans="3:5" x14ac:dyDescent="0.25">
      <c r="C807" s="16">
        <v>8.0499999999999101</v>
      </c>
      <c r="D807" s="23">
        <f t="shared" si="24"/>
        <v>774.88778939666827</v>
      </c>
      <c r="E807" s="23">
        <f t="shared" si="25"/>
        <v>8.8478692817824012</v>
      </c>
    </row>
    <row r="808" spans="3:5" x14ac:dyDescent="0.25">
      <c r="C808" s="16">
        <v>8.0599999999999099</v>
      </c>
      <c r="D808" s="23">
        <f t="shared" si="24"/>
        <v>774.97604826347049</v>
      </c>
      <c r="E808" s="23">
        <f t="shared" si="25"/>
        <v>8.8039405194788056</v>
      </c>
    </row>
    <row r="809" spans="3:5" x14ac:dyDescent="0.25">
      <c r="C809" s="16">
        <v>8.0699999999999097</v>
      </c>
      <c r="D809" s="23">
        <f t="shared" si="24"/>
        <v>775.06386893406318</v>
      </c>
      <c r="E809" s="23">
        <f t="shared" si="25"/>
        <v>8.7602298589685397</v>
      </c>
    </row>
    <row r="810" spans="3:5" x14ac:dyDescent="0.25">
      <c r="C810" s="16">
        <v>8.0799999999999095</v>
      </c>
      <c r="D810" s="23">
        <f t="shared" si="24"/>
        <v>775.15125358404566</v>
      </c>
      <c r="E810" s="23">
        <f t="shared" si="25"/>
        <v>8.7167362173985943</v>
      </c>
    </row>
    <row r="811" spans="3:5" x14ac:dyDescent="0.25">
      <c r="C811" s="16">
        <v>8.0899999999999093</v>
      </c>
      <c r="D811" s="23">
        <f t="shared" si="24"/>
        <v>775.23820437821541</v>
      </c>
      <c r="E811" s="23">
        <f t="shared" si="25"/>
        <v>8.673458517292234</v>
      </c>
    </row>
    <row r="812" spans="3:5" x14ac:dyDescent="0.25">
      <c r="C812" s="16">
        <v>8.0999999999999108</v>
      </c>
      <c r="D812" s="23">
        <f t="shared" si="24"/>
        <v>775.32472347062208</v>
      </c>
      <c r="E812" s="23">
        <f t="shared" si="25"/>
        <v>8.6303956865222542</v>
      </c>
    </row>
    <row r="813" spans="3:5" x14ac:dyDescent="0.25">
      <c r="C813" s="16">
        <v>8.1099999999999106</v>
      </c>
      <c r="D813" s="23">
        <f t="shared" si="24"/>
        <v>775.41081300462042</v>
      </c>
      <c r="E813" s="23">
        <f t="shared" si="25"/>
        <v>8.5875466582844791</v>
      </c>
    </row>
    <row r="814" spans="3:5" x14ac:dyDescent="0.25">
      <c r="C814" s="16">
        <v>8.1199999999999104</v>
      </c>
      <c r="D814" s="23">
        <f t="shared" si="24"/>
        <v>775.49647511292392</v>
      </c>
      <c r="E814" s="23">
        <f t="shared" si="25"/>
        <v>8.5449103710712908</v>
      </c>
    </row>
    <row r="815" spans="3:5" x14ac:dyDescent="0.25">
      <c r="C815" s="16">
        <v>8.1299999999999102</v>
      </c>
      <c r="D815" s="23">
        <f t="shared" si="24"/>
        <v>775.58171191765723</v>
      </c>
      <c r="E815" s="23">
        <f t="shared" si="25"/>
        <v>8.5024857686453483</v>
      </c>
    </row>
    <row r="816" spans="3:5" x14ac:dyDescent="0.25">
      <c r="C816" s="16">
        <v>8.13999999999991</v>
      </c>
      <c r="D816" s="23">
        <f t="shared" si="24"/>
        <v>775.66652553040888</v>
      </c>
      <c r="E816" s="23">
        <f t="shared" si="25"/>
        <v>8.4602718000134143</v>
      </c>
    </row>
    <row r="817" spans="3:5" x14ac:dyDescent="0.25">
      <c r="C817" s="16">
        <v>8.1499999999999098</v>
      </c>
      <c r="D817" s="23">
        <f t="shared" si="24"/>
        <v>775.75091805228362</v>
      </c>
      <c r="E817" s="23">
        <f t="shared" si="25"/>
        <v>8.4182674194003528</v>
      </c>
    </row>
    <row r="818" spans="3:5" x14ac:dyDescent="0.25">
      <c r="C818" s="16">
        <v>8.1599999999999095</v>
      </c>
      <c r="D818" s="23">
        <f t="shared" si="24"/>
        <v>775.83489157395445</v>
      </c>
      <c r="E818" s="23">
        <f t="shared" si="25"/>
        <v>8.3764715862231629</v>
      </c>
    </row>
    <row r="819" spans="3:5" x14ac:dyDescent="0.25">
      <c r="C819" s="16">
        <v>8.1699999999999093</v>
      </c>
      <c r="D819" s="23">
        <f t="shared" si="24"/>
        <v>775.91844817571427</v>
      </c>
      <c r="E819" s="23">
        <f t="shared" si="25"/>
        <v>8.3348832650652476</v>
      </c>
    </row>
    <row r="820" spans="3:5" x14ac:dyDescent="0.25">
      <c r="C820" s="16">
        <v>8.1799999999999091</v>
      </c>
      <c r="D820" s="23">
        <f t="shared" si="24"/>
        <v>776.00158992752768</v>
      </c>
      <c r="E820" s="23">
        <f t="shared" si="25"/>
        <v>8.2935014256507387</v>
      </c>
    </row>
    <row r="821" spans="3:5" x14ac:dyDescent="0.25">
      <c r="C821" s="16">
        <v>8.1899999999999107</v>
      </c>
      <c r="D821" s="23">
        <f t="shared" si="24"/>
        <v>776.08431888908194</v>
      </c>
      <c r="E821" s="23">
        <f t="shared" si="25"/>
        <v>8.2523250428189723</v>
      </c>
    </row>
    <row r="822" spans="3:5" x14ac:dyDescent="0.25">
      <c r="C822" s="16">
        <v>8.1999999999999105</v>
      </c>
      <c r="D822" s="23">
        <f t="shared" si="24"/>
        <v>776.16663710983846</v>
      </c>
      <c r="E822" s="23">
        <f t="shared" si="25"/>
        <v>8.211353096499149</v>
      </c>
    </row>
    <row r="823" spans="3:5" x14ac:dyDescent="0.25">
      <c r="C823" s="16">
        <v>8.2099999999999103</v>
      </c>
      <c r="D823" s="23">
        <f t="shared" si="24"/>
        <v>776.24854662908308</v>
      </c>
      <c r="E823" s="23">
        <f t="shared" si="25"/>
        <v>8.1705845716849623</v>
      </c>
    </row>
    <row r="824" spans="3:5" x14ac:dyDescent="0.25">
      <c r="C824" s="16">
        <v>8.21999999999991</v>
      </c>
      <c r="D824" s="23">
        <f t="shared" si="24"/>
        <v>776.33004947597681</v>
      </c>
      <c r="E824" s="23">
        <f t="shared" si="25"/>
        <v>8.1300184584095341</v>
      </c>
    </row>
    <row r="825" spans="3:5" x14ac:dyDescent="0.25">
      <c r="C825" s="16">
        <v>8.2299999999999098</v>
      </c>
      <c r="D825" s="23">
        <f t="shared" si="24"/>
        <v>776.41114766960607</v>
      </c>
      <c r="E825" s="23">
        <f t="shared" si="25"/>
        <v>8.0896537517203555</v>
      </c>
    </row>
    <row r="826" spans="3:5" x14ac:dyDescent="0.25">
      <c r="C826" s="16">
        <v>8.2399999999999096</v>
      </c>
      <c r="D826" s="23">
        <f t="shared" si="24"/>
        <v>776.49184321903272</v>
      </c>
      <c r="E826" s="23">
        <f t="shared" si="25"/>
        <v>8.0494894516544164</v>
      </c>
    </row>
    <row r="827" spans="3:5" x14ac:dyDescent="0.25">
      <c r="C827" s="16">
        <v>8.2499999999999094</v>
      </c>
      <c r="D827" s="23">
        <f t="shared" si="24"/>
        <v>776.57213812334396</v>
      </c>
      <c r="E827" s="23">
        <f t="shared" si="25"/>
        <v>8.009524563213402</v>
      </c>
    </row>
    <row r="828" spans="3:5" x14ac:dyDescent="0.25">
      <c r="C828" s="16">
        <v>8.2599999999999092</v>
      </c>
      <c r="D828" s="23">
        <f t="shared" si="24"/>
        <v>776.65203437170169</v>
      </c>
      <c r="E828" s="23">
        <f t="shared" si="25"/>
        <v>7.9697580963390928</v>
      </c>
    </row>
    <row r="829" spans="3:5" x14ac:dyDescent="0.25">
      <c r="C829" s="16">
        <v>8.2699999999999108</v>
      </c>
      <c r="D829" s="23">
        <f t="shared" si="24"/>
        <v>776.73153394339158</v>
      </c>
      <c r="E829" s="23">
        <f t="shared" si="25"/>
        <v>7.9301890658887713</v>
      </c>
    </row>
    <row r="830" spans="3:5" x14ac:dyDescent="0.25">
      <c r="C830" s="16">
        <v>8.2799999999999105</v>
      </c>
      <c r="D830" s="23">
        <f t="shared" si="24"/>
        <v>776.81063880787281</v>
      </c>
      <c r="E830" s="23">
        <f t="shared" si="25"/>
        <v>7.8908164916108836</v>
      </c>
    </row>
    <row r="831" spans="3:5" x14ac:dyDescent="0.25">
      <c r="C831" s="16">
        <v>8.2899999999999103</v>
      </c>
      <c r="D831" s="23">
        <f t="shared" si="24"/>
        <v>776.88935092482598</v>
      </c>
      <c r="E831" s="23">
        <f t="shared" si="25"/>
        <v>7.851639398120704</v>
      </c>
    </row>
    <row r="832" spans="3:5" x14ac:dyDescent="0.25">
      <c r="C832" s="16">
        <v>8.2999999999999101</v>
      </c>
      <c r="D832" s="23">
        <f t="shared" si="24"/>
        <v>776.96767224420216</v>
      </c>
      <c r="E832" s="23">
        <f t="shared" si="25"/>
        <v>7.8126568148761972</v>
      </c>
    </row>
    <row r="833" spans="3:5" x14ac:dyDescent="0.25">
      <c r="C833" s="16">
        <v>8.3099999999999099</v>
      </c>
      <c r="D833" s="23">
        <f t="shared" si="24"/>
        <v>777.04560470627132</v>
      </c>
      <c r="E833" s="23">
        <f t="shared" si="25"/>
        <v>7.7738677761539625</v>
      </c>
    </row>
    <row r="834" spans="3:5" x14ac:dyDescent="0.25">
      <c r="C834" s="16">
        <v>8.3199999999999097</v>
      </c>
      <c r="D834" s="23">
        <f t="shared" si="24"/>
        <v>777.12315024167003</v>
      </c>
      <c r="E834" s="23">
        <f t="shared" si="25"/>
        <v>7.735271321025337</v>
      </c>
    </row>
    <row r="835" spans="3:5" x14ac:dyDescent="0.25">
      <c r="C835" s="16">
        <v>8.3299999999999095</v>
      </c>
      <c r="D835" s="23">
        <f t="shared" ref="D835:D898" si="26">IF(C835&lt;=$A$13,$A$5/$A$7*C835+$A$5/$A$7^2*(EXP(-$A$7*C835)-1),$A$19+$A$21*EXP(-$A$9*C835))</f>
        <v>777.20031077144938</v>
      </c>
      <c r="E835" s="23">
        <f t="shared" ref="E835:E898" si="27">IF(C835&lt;=$A$13,$A$5/$A$7-$A$5/$A$7*EXP(-$A$7*C835),-$A$9*$A$21*EXP(-$A$9*C835))</f>
        <v>7.6968664933325499</v>
      </c>
    </row>
    <row r="836" spans="3:5" x14ac:dyDescent="0.25">
      <c r="C836" s="16">
        <v>8.3399999999999093</v>
      </c>
      <c r="D836" s="23">
        <f t="shared" si="26"/>
        <v>777.27708820712292</v>
      </c>
      <c r="E836" s="23">
        <f t="shared" si="27"/>
        <v>7.6586523416650634</v>
      </c>
    </row>
    <row r="837" spans="3:5" x14ac:dyDescent="0.25">
      <c r="C837" s="16">
        <v>8.3499999999999108</v>
      </c>
      <c r="D837" s="23">
        <f t="shared" si="26"/>
        <v>777.35348445071338</v>
      </c>
      <c r="E837" s="23">
        <f t="shared" si="27"/>
        <v>7.6206279193359876</v>
      </c>
    </row>
    <row r="838" spans="3:5" x14ac:dyDescent="0.25">
      <c r="C838" s="16">
        <v>8.3599999999999106</v>
      </c>
      <c r="D838" s="23">
        <f t="shared" si="26"/>
        <v>777.42950139480024</v>
      </c>
      <c r="E838" s="23">
        <f t="shared" si="27"/>
        <v>7.5827922843586562</v>
      </c>
    </row>
    <row r="839" spans="3:5" x14ac:dyDescent="0.25">
      <c r="C839" s="16">
        <v>8.3699999999999104</v>
      </c>
      <c r="D839" s="23">
        <f t="shared" si="26"/>
        <v>777.50514092256685</v>
      </c>
      <c r="E839" s="23">
        <f t="shared" si="27"/>
        <v>7.5451444994232419</v>
      </c>
    </row>
    <row r="840" spans="3:5" x14ac:dyDescent="0.25">
      <c r="C840" s="16">
        <v>8.3799999999999102</v>
      </c>
      <c r="D840" s="23">
        <f t="shared" si="26"/>
        <v>777.58040490784617</v>
      </c>
      <c r="E840" s="23">
        <f t="shared" si="27"/>
        <v>7.5076836318735936</v>
      </c>
    </row>
    <row r="841" spans="3:5" x14ac:dyDescent="0.25">
      <c r="C841" s="16">
        <v>8.38999999999991</v>
      </c>
      <c r="D841" s="23">
        <f t="shared" si="26"/>
        <v>777.65529521516828</v>
      </c>
      <c r="E841" s="23">
        <f t="shared" si="27"/>
        <v>7.4704087536840795</v>
      </c>
    </row>
    <row r="842" spans="3:5" x14ac:dyDescent="0.25">
      <c r="C842" s="16">
        <v>8.3999999999999098</v>
      </c>
      <c r="D842" s="23">
        <f t="shared" si="26"/>
        <v>777.72981369980585</v>
      </c>
      <c r="E842" s="23">
        <f t="shared" si="27"/>
        <v>7.4333189414366281</v>
      </c>
    </row>
    <row r="843" spans="3:5" x14ac:dyDescent="0.25">
      <c r="C843" s="16">
        <v>8.4099999999999095</v>
      </c>
      <c r="D843" s="23">
        <f t="shared" si="26"/>
        <v>777.80396220782018</v>
      </c>
      <c r="E843" s="23">
        <f t="shared" si="27"/>
        <v>7.396413276297845</v>
      </c>
    </row>
    <row r="844" spans="3:5" x14ac:dyDescent="0.25">
      <c r="C844" s="16">
        <v>8.4199999999999093</v>
      </c>
      <c r="D844" s="23">
        <f t="shared" si="26"/>
        <v>777.87774257610738</v>
      </c>
      <c r="E844" s="23">
        <f t="shared" si="27"/>
        <v>7.359690843996245</v>
      </c>
    </row>
    <row r="845" spans="3:5" x14ac:dyDescent="0.25">
      <c r="C845" s="16">
        <v>8.4299999999999091</v>
      </c>
      <c r="D845" s="23">
        <f t="shared" si="26"/>
        <v>777.95115663244337</v>
      </c>
      <c r="E845" s="23">
        <f t="shared" si="27"/>
        <v>7.3231507347996043</v>
      </c>
    </row>
    <row r="846" spans="3:5" x14ac:dyDescent="0.25">
      <c r="C846" s="16">
        <v>8.4399999999999107</v>
      </c>
      <c r="D846" s="23">
        <f t="shared" si="26"/>
        <v>778.02420619552925</v>
      </c>
      <c r="E846" s="23">
        <f t="shared" si="27"/>
        <v>7.2867920434924391</v>
      </c>
    </row>
    <row r="847" spans="3:5" x14ac:dyDescent="0.25">
      <c r="C847" s="16">
        <v>8.4499999999998998</v>
      </c>
      <c r="D847" s="23">
        <f t="shared" si="26"/>
        <v>778.09689307503652</v>
      </c>
      <c r="E847" s="23">
        <f t="shared" si="27"/>
        <v>7.2506138693536029</v>
      </c>
    </row>
    <row r="848" spans="3:5" x14ac:dyDescent="0.25">
      <c r="C848" s="16">
        <v>8.4599999999998996</v>
      </c>
      <c r="D848" s="23">
        <f t="shared" si="26"/>
        <v>778.16921907165204</v>
      </c>
      <c r="E848" s="23">
        <f t="shared" si="27"/>
        <v>7.2146153161338118</v>
      </c>
    </row>
    <row r="849" spans="3:5" x14ac:dyDescent="0.25">
      <c r="C849" s="16">
        <v>8.4699999999998994</v>
      </c>
      <c r="D849" s="23">
        <f t="shared" si="26"/>
        <v>778.24118597712243</v>
      </c>
      <c r="E849" s="23">
        <f t="shared" si="27"/>
        <v>7.1787954920336885</v>
      </c>
    </row>
    <row r="850" spans="3:5" x14ac:dyDescent="0.25">
      <c r="C850" s="16">
        <v>8.4799999999998992</v>
      </c>
      <c r="D850" s="23">
        <f t="shared" si="26"/>
        <v>778.31279557429809</v>
      </c>
      <c r="E850" s="23">
        <f t="shared" si="27"/>
        <v>7.1431535096815022</v>
      </c>
    </row>
    <row r="851" spans="3:5" x14ac:dyDescent="0.25">
      <c r="C851" s="16">
        <v>8.4899999999999007</v>
      </c>
      <c r="D851" s="23">
        <f t="shared" si="26"/>
        <v>778.38404963717812</v>
      </c>
      <c r="E851" s="23">
        <f t="shared" si="27"/>
        <v>7.1076884861112459</v>
      </c>
    </row>
    <row r="852" spans="3:5" x14ac:dyDescent="0.25">
      <c r="C852" s="16">
        <v>8.4999999999999005</v>
      </c>
      <c r="D852" s="23">
        <f t="shared" si="26"/>
        <v>778.45494993095383</v>
      </c>
      <c r="E852" s="23">
        <f t="shared" si="27"/>
        <v>7.0723995427407473</v>
      </c>
    </row>
    <row r="853" spans="3:5" x14ac:dyDescent="0.25">
      <c r="C853" s="16">
        <v>8.5099999999999003</v>
      </c>
      <c r="D853" s="23">
        <f t="shared" si="26"/>
        <v>778.52549821205241</v>
      </c>
      <c r="E853" s="23">
        <f t="shared" si="27"/>
        <v>7.0372858053498923</v>
      </c>
    </row>
    <row r="854" spans="3:5" x14ac:dyDescent="0.25">
      <c r="C854" s="16">
        <v>8.5199999999999001</v>
      </c>
      <c r="D854" s="23">
        <f t="shared" si="26"/>
        <v>778.59569622818071</v>
      </c>
      <c r="E854" s="23">
        <f t="shared" si="27"/>
        <v>7.0023464040589838</v>
      </c>
    </row>
    <row r="855" spans="3:5" x14ac:dyDescent="0.25">
      <c r="C855" s="16">
        <v>8.5299999999998999</v>
      </c>
      <c r="D855" s="23">
        <f t="shared" si="26"/>
        <v>778.66554571836821</v>
      </c>
      <c r="E855" s="23">
        <f t="shared" si="27"/>
        <v>6.9675804733071924</v>
      </c>
    </row>
    <row r="856" spans="3:5" x14ac:dyDescent="0.25">
      <c r="C856" s="16">
        <v>8.5399999999998997</v>
      </c>
      <c r="D856" s="23">
        <f t="shared" si="26"/>
        <v>778.73504841301065</v>
      </c>
      <c r="E856" s="23">
        <f t="shared" si="27"/>
        <v>6.9329871518310995</v>
      </c>
    </row>
    <row r="857" spans="3:5" x14ac:dyDescent="0.25">
      <c r="C857" s="16">
        <v>8.5499999999998995</v>
      </c>
      <c r="D857" s="23">
        <f t="shared" si="26"/>
        <v>778.80420603391201</v>
      </c>
      <c r="E857" s="23">
        <f t="shared" si="27"/>
        <v>6.8985655826433891</v>
      </c>
    </row>
    <row r="858" spans="3:5" x14ac:dyDescent="0.25">
      <c r="C858" s="16">
        <v>8.5599999999998992</v>
      </c>
      <c r="D858" s="23">
        <f t="shared" si="26"/>
        <v>778.87302029432817</v>
      </c>
      <c r="E858" s="23">
        <f t="shared" si="27"/>
        <v>6.8643149130115857</v>
      </c>
    </row>
    <row r="859" spans="3:5" x14ac:dyDescent="0.25">
      <c r="C859" s="16">
        <v>8.5699999999999008</v>
      </c>
      <c r="D859" s="23">
        <f t="shared" si="26"/>
        <v>778.94149289900861</v>
      </c>
      <c r="E859" s="23">
        <f t="shared" si="27"/>
        <v>6.830234294436937</v>
      </c>
    </row>
    <row r="860" spans="3:5" x14ac:dyDescent="0.25">
      <c r="C860" s="16">
        <v>8.5799999999999006</v>
      </c>
      <c r="D860" s="23">
        <f t="shared" si="26"/>
        <v>779.00962554423904</v>
      </c>
      <c r="E860" s="23">
        <f t="shared" si="27"/>
        <v>6.7963228826334214</v>
      </c>
    </row>
    <row r="861" spans="3:5" x14ac:dyDescent="0.25">
      <c r="C861" s="16">
        <v>8.5899999999999004</v>
      </c>
      <c r="D861" s="23">
        <f t="shared" si="26"/>
        <v>779.07741991788316</v>
      </c>
      <c r="E861" s="23">
        <f t="shared" si="27"/>
        <v>6.7625798375067925</v>
      </c>
    </row>
    <row r="862" spans="3:5" x14ac:dyDescent="0.25">
      <c r="C862" s="16">
        <v>8.5999999999999002</v>
      </c>
      <c r="D862" s="23">
        <f t="shared" si="26"/>
        <v>779.14487769942457</v>
      </c>
      <c r="E862" s="23">
        <f t="shared" si="27"/>
        <v>6.7290043231337844</v>
      </c>
    </row>
    <row r="863" spans="3:5" x14ac:dyDescent="0.25">
      <c r="C863" s="16">
        <v>8.6099999999999</v>
      </c>
      <c r="D863" s="23">
        <f t="shared" si="26"/>
        <v>779.21200056000862</v>
      </c>
      <c r="E863" s="23">
        <f t="shared" si="27"/>
        <v>6.6955955077414213</v>
      </c>
    </row>
    <row r="864" spans="3:5" x14ac:dyDescent="0.25">
      <c r="C864" s="16">
        <v>8.6199999999998997</v>
      </c>
      <c r="D864" s="23">
        <f t="shared" si="26"/>
        <v>779.27879016248335</v>
      </c>
      <c r="E864" s="23">
        <f t="shared" si="27"/>
        <v>6.6623525636863814</v>
      </c>
    </row>
    <row r="865" spans="3:5" x14ac:dyDescent="0.25">
      <c r="C865" s="16">
        <v>8.6299999999998995</v>
      </c>
      <c r="D865" s="23">
        <f t="shared" si="26"/>
        <v>779.34524816144119</v>
      </c>
      <c r="E865" s="23">
        <f t="shared" si="27"/>
        <v>6.6292746674345073</v>
      </c>
    </row>
    <row r="866" spans="3:5" x14ac:dyDescent="0.25">
      <c r="C866" s="16">
        <v>8.6399999999998993</v>
      </c>
      <c r="D866" s="23">
        <f t="shared" si="26"/>
        <v>779.41137620325947</v>
      </c>
      <c r="E866" s="23">
        <f t="shared" si="27"/>
        <v>6.5963609995404084</v>
      </c>
    </row>
    <row r="867" spans="3:5" x14ac:dyDescent="0.25">
      <c r="C867" s="16">
        <v>8.6499999999999009</v>
      </c>
      <c r="D867" s="23">
        <f t="shared" si="26"/>
        <v>779.47717592614151</v>
      </c>
      <c r="E867" s="23">
        <f t="shared" si="27"/>
        <v>6.5636107446271481</v>
      </c>
    </row>
    <row r="868" spans="3:5" x14ac:dyDescent="0.25">
      <c r="C868" s="16">
        <v>8.6599999999999007</v>
      </c>
      <c r="D868" s="23">
        <f t="shared" si="26"/>
        <v>779.54264896015707</v>
      </c>
      <c r="E868" s="23">
        <f t="shared" si="27"/>
        <v>6.5310230913660643</v>
      </c>
    </row>
    <row r="869" spans="3:5" x14ac:dyDescent="0.25">
      <c r="C869" s="16">
        <v>8.6699999999999005</v>
      </c>
      <c r="D869" s="23">
        <f t="shared" si="26"/>
        <v>779.60779692728295</v>
      </c>
      <c r="E869" s="23">
        <f t="shared" si="27"/>
        <v>6.4985972324566612</v>
      </c>
    </row>
    <row r="870" spans="3:5" x14ac:dyDescent="0.25">
      <c r="C870" s="16">
        <v>8.6799999999999002</v>
      </c>
      <c r="D870" s="23">
        <f t="shared" si="26"/>
        <v>779.67262144144263</v>
      </c>
      <c r="E870" s="23">
        <f t="shared" si="27"/>
        <v>6.4663323646065916</v>
      </c>
    </row>
    <row r="871" spans="3:5" x14ac:dyDescent="0.25">
      <c r="C871" s="16">
        <v>8.6899999999999</v>
      </c>
      <c r="D871" s="23">
        <f t="shared" si="26"/>
        <v>779.73712410854705</v>
      </c>
      <c r="E871" s="23">
        <f t="shared" si="27"/>
        <v>6.43422768851178</v>
      </c>
    </row>
    <row r="872" spans="3:5" x14ac:dyDescent="0.25">
      <c r="C872" s="16">
        <v>8.6999999999998998</v>
      </c>
      <c r="D872" s="23">
        <f t="shared" si="26"/>
        <v>779.80130652653384</v>
      </c>
      <c r="E872" s="23">
        <f t="shared" si="27"/>
        <v>6.402282408836613</v>
      </c>
    </row>
    <row r="873" spans="3:5" x14ac:dyDescent="0.25">
      <c r="C873" s="16">
        <v>8.7099999999998996</v>
      </c>
      <c r="D873" s="23">
        <f t="shared" si="26"/>
        <v>779.86517028540686</v>
      </c>
      <c r="E873" s="23">
        <f t="shared" si="27"/>
        <v>6.3704957341942325</v>
      </c>
    </row>
    <row r="874" spans="3:5" x14ac:dyDescent="0.25">
      <c r="C874" s="16">
        <v>8.7199999999998994</v>
      </c>
      <c r="D874" s="23">
        <f t="shared" si="26"/>
        <v>779.92871696727582</v>
      </c>
      <c r="E874" s="23">
        <f t="shared" si="27"/>
        <v>6.3388668771269492</v>
      </c>
    </row>
    <row r="875" spans="3:5" x14ac:dyDescent="0.25">
      <c r="C875" s="16">
        <v>8.7299999999998992</v>
      </c>
      <c r="D875" s="23">
        <f t="shared" si="26"/>
        <v>779.99194814639566</v>
      </c>
      <c r="E875" s="23">
        <f t="shared" si="27"/>
        <v>6.3073950540867063</v>
      </c>
    </row>
    <row r="876" spans="3:5" x14ac:dyDescent="0.25">
      <c r="C876" s="16">
        <v>8.7399999999999007</v>
      </c>
      <c r="D876" s="23">
        <f t="shared" si="26"/>
        <v>780.05486538920513</v>
      </c>
      <c r="E876" s="23">
        <f t="shared" si="27"/>
        <v>6.2760794854156812</v>
      </c>
    </row>
    <row r="877" spans="3:5" x14ac:dyDescent="0.25">
      <c r="C877" s="16">
        <v>8.7499999999999005</v>
      </c>
      <c r="D877" s="23">
        <f t="shared" si="26"/>
        <v>780.11747025436557</v>
      </c>
      <c r="E877" s="23">
        <f t="shared" si="27"/>
        <v>6.244919395326991</v>
      </c>
    </row>
    <row r="878" spans="3:5" x14ac:dyDescent="0.25">
      <c r="C878" s="16">
        <v>8.7599999999999003</v>
      </c>
      <c r="D878" s="23">
        <f t="shared" si="26"/>
        <v>780.17976429279997</v>
      </c>
      <c r="E878" s="23">
        <f t="shared" si="27"/>
        <v>6.213914011885433</v>
      </c>
    </row>
    <row r="879" spans="3:5" x14ac:dyDescent="0.25">
      <c r="C879" s="16">
        <v>8.7699999999999001</v>
      </c>
      <c r="D879" s="23">
        <f t="shared" si="26"/>
        <v>780.24174904773133</v>
      </c>
      <c r="E879" s="23">
        <f t="shared" si="27"/>
        <v>6.1830625669883883</v>
      </c>
    </row>
    <row r="880" spans="3:5" x14ac:dyDescent="0.25">
      <c r="C880" s="16">
        <v>8.7799999999998999</v>
      </c>
      <c r="D880" s="23">
        <f t="shared" si="26"/>
        <v>780.30342605472026</v>
      </c>
      <c r="E880" s="23">
        <f t="shared" si="27"/>
        <v>6.152364296346807</v>
      </c>
    </row>
    <row r="881" spans="3:5" x14ac:dyDescent="0.25">
      <c r="C881" s="16">
        <v>8.7899999999998997</v>
      </c>
      <c r="D881" s="23">
        <f t="shared" si="26"/>
        <v>780.36479684170365</v>
      </c>
      <c r="E881" s="23">
        <f t="shared" si="27"/>
        <v>6.1218184394662316</v>
      </c>
    </row>
    <row r="882" spans="3:5" x14ac:dyDescent="0.25">
      <c r="C882" s="16">
        <v>8.7999999999998995</v>
      </c>
      <c r="D882" s="23">
        <f t="shared" si="26"/>
        <v>780.42586292903263</v>
      </c>
      <c r="E882" s="23">
        <f t="shared" si="27"/>
        <v>6.0914242396279956</v>
      </c>
    </row>
    <row r="883" spans="3:5" x14ac:dyDescent="0.25">
      <c r="C883" s="16">
        <v>8.8099999999998992</v>
      </c>
      <c r="D883" s="23">
        <f t="shared" si="26"/>
        <v>780.48662582950942</v>
      </c>
      <c r="E883" s="23">
        <f t="shared" si="27"/>
        <v>6.0611809438704567</v>
      </c>
    </row>
    <row r="884" spans="3:5" x14ac:dyDescent="0.25">
      <c r="C884" s="16">
        <v>8.8199999999999008</v>
      </c>
      <c r="D884" s="23">
        <f t="shared" si="26"/>
        <v>780.54708704842574</v>
      </c>
      <c r="E884" s="23">
        <f t="shared" si="27"/>
        <v>6.0310878029703483</v>
      </c>
    </row>
    <row r="885" spans="3:5" x14ac:dyDescent="0.25">
      <c r="C885" s="16">
        <v>8.8299999999999006</v>
      </c>
      <c r="D885" s="23">
        <f t="shared" si="26"/>
        <v>780.60724808359964</v>
      </c>
      <c r="E885" s="23">
        <f t="shared" si="27"/>
        <v>6.0011440714242283</v>
      </c>
    </row>
    <row r="886" spans="3:5" x14ac:dyDescent="0.25">
      <c r="C886" s="16">
        <v>8.8399999999999004</v>
      </c>
      <c r="D886" s="23">
        <f t="shared" si="26"/>
        <v>780.66711042541237</v>
      </c>
      <c r="E886" s="23">
        <f t="shared" si="27"/>
        <v>5.9713490074300033</v>
      </c>
    </row>
    <row r="887" spans="3:5" x14ac:dyDescent="0.25">
      <c r="C887" s="16">
        <v>8.8499999999999002</v>
      </c>
      <c r="D887" s="23">
        <f t="shared" si="26"/>
        <v>780.72667555684586</v>
      </c>
      <c r="E887" s="23">
        <f t="shared" si="27"/>
        <v>5.9417018728685438</v>
      </c>
    </row>
    <row r="888" spans="3:5" x14ac:dyDescent="0.25">
      <c r="C888" s="16">
        <v>8.8599999999999</v>
      </c>
      <c r="D888" s="23">
        <f t="shared" si="26"/>
        <v>780.78594495351922</v>
      </c>
      <c r="E888" s="23">
        <f t="shared" si="27"/>
        <v>5.9122019332854068</v>
      </c>
    </row>
    <row r="889" spans="3:5" x14ac:dyDescent="0.25">
      <c r="C889" s="16">
        <v>8.8699999999998997</v>
      </c>
      <c r="D889" s="23">
        <f t="shared" si="26"/>
        <v>780.84492008372513</v>
      </c>
      <c r="E889" s="23">
        <f t="shared" si="27"/>
        <v>5.8828484578726403</v>
      </c>
    </row>
    <row r="890" spans="3:5" x14ac:dyDescent="0.25">
      <c r="C890" s="16">
        <v>8.8799999999998995</v>
      </c>
      <c r="D890" s="23">
        <f t="shared" si="26"/>
        <v>780.90360240846621</v>
      </c>
      <c r="E890" s="23">
        <f t="shared" si="27"/>
        <v>5.8536407194506834</v>
      </c>
    </row>
    <row r="891" spans="3:5" x14ac:dyDescent="0.25">
      <c r="C891" s="16">
        <v>8.8899999999998993</v>
      </c>
      <c r="D891" s="23">
        <f t="shared" si="26"/>
        <v>780.96199338149177</v>
      </c>
      <c r="E891" s="23">
        <f t="shared" si="27"/>
        <v>5.8245779944503377</v>
      </c>
    </row>
    <row r="892" spans="3:5" x14ac:dyDescent="0.25">
      <c r="C892" s="16">
        <v>8.8999999999999009</v>
      </c>
      <c r="D892" s="23">
        <f t="shared" si="26"/>
        <v>781.02009444933299</v>
      </c>
      <c r="E892" s="23">
        <f t="shared" si="27"/>
        <v>5.7956595628948628</v>
      </c>
    </row>
    <row r="893" spans="3:5" x14ac:dyDescent="0.25">
      <c r="C893" s="16">
        <v>8.9099999999999007</v>
      </c>
      <c r="D893" s="23">
        <f t="shared" si="26"/>
        <v>781.07790705133948</v>
      </c>
      <c r="E893" s="23">
        <f t="shared" si="27"/>
        <v>5.7668847083821282</v>
      </c>
    </row>
    <row r="894" spans="3:5" x14ac:dyDescent="0.25">
      <c r="C894" s="16">
        <v>8.9199999999998898</v>
      </c>
      <c r="D894" s="23">
        <f t="shared" si="26"/>
        <v>781.13543261971427</v>
      </c>
      <c r="E894" s="23">
        <f t="shared" si="27"/>
        <v>5.7382527180668896</v>
      </c>
    </row>
    <row r="895" spans="3:5" x14ac:dyDescent="0.25">
      <c r="C895" s="16">
        <v>8.9299999999998896</v>
      </c>
      <c r="D895" s="23">
        <f t="shared" si="26"/>
        <v>781.19267257954994</v>
      </c>
      <c r="E895" s="23">
        <f t="shared" si="27"/>
        <v>5.7097628826430151</v>
      </c>
    </row>
    <row r="896" spans="3:5" x14ac:dyDescent="0.25">
      <c r="C896" s="16">
        <v>8.9399999999998894</v>
      </c>
      <c r="D896" s="23">
        <f t="shared" si="26"/>
        <v>781.24962834886367</v>
      </c>
      <c r="E896" s="23">
        <f t="shared" si="27"/>
        <v>5.6814144963261013</v>
      </c>
    </row>
    <row r="897" spans="3:5" x14ac:dyDescent="0.25">
      <c r="C897" s="16">
        <v>8.9499999999998892</v>
      </c>
      <c r="D897" s="23">
        <f t="shared" si="26"/>
        <v>781.30630133863224</v>
      </c>
      <c r="E897" s="23">
        <f t="shared" si="27"/>
        <v>5.653206856835852</v>
      </c>
    </row>
    <row r="898" spans="3:5" x14ac:dyDescent="0.25">
      <c r="C898" s="16">
        <v>8.9599999999998907</v>
      </c>
      <c r="D898" s="23">
        <f t="shared" si="26"/>
        <v>781.36269295282682</v>
      </c>
      <c r="E898" s="23">
        <f t="shared" si="27"/>
        <v>5.6251392653787349</v>
      </c>
    </row>
    <row r="899" spans="3:5" x14ac:dyDescent="0.25">
      <c r="C899" s="16">
        <v>8.9699999999998905</v>
      </c>
      <c r="D899" s="23">
        <f t="shared" ref="D899:D962" si="28">IF(C899&lt;=$A$13,$A$5/$A$7*C899+$A$5/$A$7^2*(EXP(-$A$7*C899)-1),$A$19+$A$21*EXP(-$A$9*C899))</f>
        <v>781.41880458844844</v>
      </c>
      <c r="E899" s="23">
        <f t="shared" ref="E899:E962" si="29">IF(C899&lt;=$A$13,$A$5/$A$7-$A$5/$A$7*EXP(-$A$7*C899),-$A$9*$A$21*EXP(-$A$9*C899))</f>
        <v>5.5972110266306512</v>
      </c>
    </row>
    <row r="900" spans="3:5" x14ac:dyDescent="0.25">
      <c r="C900" s="16">
        <v>8.9799999999998903</v>
      </c>
      <c r="D900" s="23">
        <f t="shared" si="28"/>
        <v>781.47463763556186</v>
      </c>
      <c r="E900" s="23">
        <f t="shared" si="29"/>
        <v>5.5694214487197078</v>
      </c>
    </row>
    <row r="901" spans="3:5" x14ac:dyDescent="0.25">
      <c r="C901" s="16">
        <v>8.9899999999998901</v>
      </c>
      <c r="D901" s="23">
        <f t="shared" si="28"/>
        <v>781.53019347733039</v>
      </c>
      <c r="E901" s="23">
        <f t="shared" si="29"/>
        <v>5.5417698432090905</v>
      </c>
    </row>
    <row r="902" spans="3:5" x14ac:dyDescent="0.25">
      <c r="C902" s="16">
        <v>8.9999999999998899</v>
      </c>
      <c r="D902" s="23">
        <f t="shared" si="28"/>
        <v>781.58547349005028</v>
      </c>
      <c r="E902" s="23">
        <f t="shared" si="29"/>
        <v>5.5142555250799949</v>
      </c>
    </row>
    <row r="903" spans="3:5" x14ac:dyDescent="0.25">
      <c r="C903" s="16">
        <v>9.0099999999998897</v>
      </c>
      <c r="D903" s="23">
        <f t="shared" si="28"/>
        <v>781.6404790431842</v>
      </c>
      <c r="E903" s="23">
        <f t="shared" si="29"/>
        <v>5.4868778127146811</v>
      </c>
    </row>
    <row r="904" spans="3:5" x14ac:dyDescent="0.25">
      <c r="C904" s="16">
        <v>9.0199999999998894</v>
      </c>
      <c r="D904" s="23">
        <f t="shared" si="28"/>
        <v>781.6952114993959</v>
      </c>
      <c r="E904" s="23">
        <f t="shared" si="29"/>
        <v>5.4596360278795562</v>
      </c>
    </row>
    <row r="905" spans="3:5" x14ac:dyDescent="0.25">
      <c r="C905" s="16">
        <v>9.0299999999998892</v>
      </c>
      <c r="D905" s="23">
        <f t="shared" si="28"/>
        <v>781.7496722145836</v>
      </c>
      <c r="E905" s="23">
        <f t="shared" si="29"/>
        <v>5.4325294957083941</v>
      </c>
    </row>
    <row r="906" spans="3:5" x14ac:dyDescent="0.25">
      <c r="C906" s="16">
        <v>9.0399999999998908</v>
      </c>
      <c r="D906" s="23">
        <f t="shared" si="28"/>
        <v>781.80386253791357</v>
      </c>
      <c r="E906" s="23">
        <f t="shared" si="29"/>
        <v>5.4055575446856023</v>
      </c>
    </row>
    <row r="907" spans="3:5" x14ac:dyDescent="0.25">
      <c r="C907" s="16">
        <v>9.0499999999998906</v>
      </c>
      <c r="D907" s="23">
        <f t="shared" si="28"/>
        <v>781.85778381185355</v>
      </c>
      <c r="E907" s="23">
        <f t="shared" si="29"/>
        <v>5.3787195066296105</v>
      </c>
    </row>
    <row r="908" spans="3:5" x14ac:dyDescent="0.25">
      <c r="C908" s="16">
        <v>9.0599999999998904</v>
      </c>
      <c r="D908" s="23">
        <f t="shared" si="28"/>
        <v>781.91143737220614</v>
      </c>
      <c r="E908" s="23">
        <f t="shared" si="29"/>
        <v>5.3520147166762841</v>
      </c>
    </row>
    <row r="909" spans="3:5" x14ac:dyDescent="0.25">
      <c r="C909" s="16">
        <v>9.0699999999998902</v>
      </c>
      <c r="D909" s="23">
        <f t="shared" si="28"/>
        <v>781.96482454814179</v>
      </c>
      <c r="E909" s="23">
        <f t="shared" si="29"/>
        <v>5.3254425132624856</v>
      </c>
    </row>
    <row r="910" spans="3:5" x14ac:dyDescent="0.25">
      <c r="C910" s="16">
        <v>9.0799999999998899</v>
      </c>
      <c r="D910" s="23">
        <f t="shared" si="28"/>
        <v>782.01794666223191</v>
      </c>
      <c r="E910" s="23">
        <f t="shared" si="29"/>
        <v>5.2990022381096571</v>
      </c>
    </row>
    <row r="911" spans="3:5" x14ac:dyDescent="0.25">
      <c r="C911" s="16">
        <v>9.0899999999998897</v>
      </c>
      <c r="D911" s="23">
        <f t="shared" si="28"/>
        <v>782.07080503048121</v>
      </c>
      <c r="E911" s="23">
        <f t="shared" si="29"/>
        <v>5.2726932362075338</v>
      </c>
    </row>
    <row r="912" spans="3:5" x14ac:dyDescent="0.25">
      <c r="C912" s="16">
        <v>9.0999999999998895</v>
      </c>
      <c r="D912" s="23">
        <f t="shared" si="28"/>
        <v>782.12340096236062</v>
      </c>
      <c r="E912" s="23">
        <f t="shared" si="29"/>
        <v>5.2465148557979084</v>
      </c>
    </row>
    <row r="913" spans="3:5" x14ac:dyDescent="0.25">
      <c r="C913" s="16">
        <v>9.1099999999998893</v>
      </c>
      <c r="D913" s="23">
        <f t="shared" si="28"/>
        <v>782.17573576083998</v>
      </c>
      <c r="E913" s="23">
        <f t="shared" si="29"/>
        <v>5.2204664483584837</v>
      </c>
    </row>
    <row r="914" spans="3:5" x14ac:dyDescent="0.25">
      <c r="C914" s="16">
        <v>9.1199999999998909</v>
      </c>
      <c r="D914" s="23">
        <f t="shared" si="28"/>
        <v>782.22781072241969</v>
      </c>
      <c r="E914" s="23">
        <f t="shared" si="29"/>
        <v>5.1945473685868029</v>
      </c>
    </row>
    <row r="915" spans="3:5" x14ac:dyDescent="0.25">
      <c r="C915" s="16">
        <v>9.1299999999998906</v>
      </c>
      <c r="D915" s="23">
        <f t="shared" si="28"/>
        <v>782.27962713716329</v>
      </c>
      <c r="E915" s="23">
        <f t="shared" si="29"/>
        <v>5.168756974384296</v>
      </c>
    </row>
    <row r="916" spans="3:5" x14ac:dyDescent="0.25">
      <c r="C916" s="16">
        <v>9.1399999999998904</v>
      </c>
      <c r="D916" s="23">
        <f t="shared" si="28"/>
        <v>782.33118628872921</v>
      </c>
      <c r="E916" s="23">
        <f t="shared" si="29"/>
        <v>5.1430946268403179</v>
      </c>
    </row>
    <row r="917" spans="3:5" x14ac:dyDescent="0.25">
      <c r="C917" s="16">
        <v>9.1499999999998902</v>
      </c>
      <c r="D917" s="23">
        <f t="shared" si="28"/>
        <v>782.38248945440284</v>
      </c>
      <c r="E917" s="23">
        <f t="shared" si="29"/>
        <v>5.1175596902163596</v>
      </c>
    </row>
    <row r="918" spans="3:5" x14ac:dyDescent="0.25">
      <c r="C918" s="16">
        <v>9.15999999999989</v>
      </c>
      <c r="D918" s="23">
        <f t="shared" si="28"/>
        <v>782.43353790512765</v>
      </c>
      <c r="E918" s="23">
        <f t="shared" si="29"/>
        <v>5.0921515319302895</v>
      </c>
    </row>
    <row r="919" spans="3:5" x14ac:dyDescent="0.25">
      <c r="C919" s="16">
        <v>9.1699999999998898</v>
      </c>
      <c r="D919" s="23">
        <f t="shared" si="28"/>
        <v>782.48433290553737</v>
      </c>
      <c r="E919" s="23">
        <f t="shared" si="29"/>
        <v>5.0668695225406806</v>
      </c>
    </row>
    <row r="920" spans="3:5" x14ac:dyDescent="0.25">
      <c r="C920" s="16">
        <v>9.1799999999998896</v>
      </c>
      <c r="D920" s="23">
        <f t="shared" si="28"/>
        <v>782.53487571398671</v>
      </c>
      <c r="E920" s="23">
        <f t="shared" si="29"/>
        <v>5.0417130357312105</v>
      </c>
    </row>
    <row r="921" spans="3:5" x14ac:dyDescent="0.25">
      <c r="C921" s="16">
        <v>9.1899999999998894</v>
      </c>
      <c r="D921" s="23">
        <f t="shared" si="28"/>
        <v>782.58516758258293</v>
      </c>
      <c r="E921" s="23">
        <f t="shared" si="29"/>
        <v>5.0166814482951709</v>
      </c>
    </row>
    <row r="922" spans="3:5" x14ac:dyDescent="0.25">
      <c r="C922" s="16">
        <v>9.1999999999998892</v>
      </c>
      <c r="D922" s="23">
        <f t="shared" si="28"/>
        <v>782.63520975721644</v>
      </c>
      <c r="E922" s="23">
        <f t="shared" si="29"/>
        <v>4.991774140119996</v>
      </c>
    </row>
    <row r="923" spans="3:5" x14ac:dyDescent="0.25">
      <c r="C923" s="16">
        <v>9.2099999999998907</v>
      </c>
      <c r="D923" s="23">
        <f t="shared" si="28"/>
        <v>782.68500347759243</v>
      </c>
      <c r="E923" s="23">
        <f t="shared" si="29"/>
        <v>4.9669904941719132</v>
      </c>
    </row>
    <row r="924" spans="3:5" x14ac:dyDescent="0.25">
      <c r="C924" s="16">
        <v>9.2199999999998905</v>
      </c>
      <c r="D924" s="23">
        <f t="shared" si="28"/>
        <v>782.73454997726049</v>
      </c>
      <c r="E924" s="23">
        <f t="shared" si="29"/>
        <v>4.9423298964806746</v>
      </c>
    </row>
    <row r="925" spans="3:5" x14ac:dyDescent="0.25">
      <c r="C925" s="16">
        <v>9.2299999999998903</v>
      </c>
      <c r="D925" s="23">
        <f t="shared" si="28"/>
        <v>782.78385048364612</v>
      </c>
      <c r="E925" s="23">
        <f t="shared" si="29"/>
        <v>4.9177917361243173</v>
      </c>
    </row>
    <row r="926" spans="3:5" x14ac:dyDescent="0.25">
      <c r="C926" s="16">
        <v>9.2399999999998901</v>
      </c>
      <c r="D926" s="23">
        <f t="shared" si="28"/>
        <v>782.83290621808078</v>
      </c>
      <c r="E926" s="23">
        <f t="shared" si="29"/>
        <v>4.8933754052140443</v>
      </c>
    </row>
    <row r="927" spans="3:5" x14ac:dyDescent="0.25">
      <c r="C927" s="16">
        <v>9.2499999999998899</v>
      </c>
      <c r="D927" s="23">
        <f t="shared" si="28"/>
        <v>782.88171839583197</v>
      </c>
      <c r="E927" s="23">
        <f t="shared" si="29"/>
        <v>4.8690802988791768</v>
      </c>
    </row>
    <row r="928" spans="3:5" x14ac:dyDescent="0.25">
      <c r="C928" s="16">
        <v>9.2599999999998897</v>
      </c>
      <c r="D928" s="23">
        <f t="shared" si="28"/>
        <v>782.93028822613371</v>
      </c>
      <c r="E928" s="23">
        <f t="shared" si="29"/>
        <v>4.844905815252142</v>
      </c>
    </row>
    <row r="929" spans="3:5" x14ac:dyDescent="0.25">
      <c r="C929" s="16">
        <v>9.2699999999998894</v>
      </c>
      <c r="D929" s="23">
        <f t="shared" si="28"/>
        <v>782.97861691221613</v>
      </c>
      <c r="E929" s="23">
        <f t="shared" si="29"/>
        <v>4.820851355453585</v>
      </c>
    </row>
    <row r="930" spans="3:5" x14ac:dyDescent="0.25">
      <c r="C930" s="16">
        <v>9.2799999999998892</v>
      </c>
      <c r="D930" s="23">
        <f t="shared" si="28"/>
        <v>783.02670565133553</v>
      </c>
      <c r="E930" s="23">
        <f t="shared" si="29"/>
        <v>4.7969163235775225</v>
      </c>
    </row>
    <row r="931" spans="3:5" x14ac:dyDescent="0.25">
      <c r="C931" s="16">
        <v>9.2899999999998908</v>
      </c>
      <c r="D931" s="23">
        <f t="shared" si="28"/>
        <v>783.07455563480391</v>
      </c>
      <c r="E931" s="23">
        <f t="shared" si="29"/>
        <v>4.773100126676578</v>
      </c>
    </row>
    <row r="932" spans="3:5" x14ac:dyDescent="0.25">
      <c r="C932" s="16">
        <v>9.2999999999998906</v>
      </c>
      <c r="D932" s="23">
        <f t="shared" si="28"/>
        <v>783.12216804801858</v>
      </c>
      <c r="E932" s="23">
        <f t="shared" si="29"/>
        <v>4.7494021747473187</v>
      </c>
    </row>
    <row r="933" spans="3:5" x14ac:dyDescent="0.25">
      <c r="C933" s="16">
        <v>9.3099999999998904</v>
      </c>
      <c r="D933" s="23">
        <f t="shared" si="28"/>
        <v>783.1695440704915</v>
      </c>
      <c r="E933" s="23">
        <f t="shared" si="29"/>
        <v>4.7258218807155981</v>
      </c>
    </row>
    <row r="934" spans="3:5" x14ac:dyDescent="0.25">
      <c r="C934" s="16">
        <v>9.3199999999998902</v>
      </c>
      <c r="D934" s="23">
        <f t="shared" si="28"/>
        <v>783.2166848758784</v>
      </c>
      <c r="E934" s="23">
        <f t="shared" si="29"/>
        <v>4.7023586604220364</v>
      </c>
    </row>
    <row r="935" spans="3:5" x14ac:dyDescent="0.25">
      <c r="C935" s="16">
        <v>9.3299999999998899</v>
      </c>
      <c r="D935" s="23">
        <f t="shared" si="28"/>
        <v>783.26359163200789</v>
      </c>
      <c r="E935" s="23">
        <f t="shared" si="29"/>
        <v>4.6790119326075486</v>
      </c>
    </row>
    <row r="936" spans="3:5" x14ac:dyDescent="0.25">
      <c r="C936" s="16">
        <v>9.3399999999998897</v>
      </c>
      <c r="D936" s="23">
        <f t="shared" si="28"/>
        <v>783.31026550091065</v>
      </c>
      <c r="E936" s="23">
        <f t="shared" si="29"/>
        <v>4.6557811188989389</v>
      </c>
    </row>
    <row r="937" spans="3:5" x14ac:dyDescent="0.25">
      <c r="C937" s="16">
        <v>9.3499999999998895</v>
      </c>
      <c r="D937" s="23">
        <f t="shared" si="28"/>
        <v>783.35670763884764</v>
      </c>
      <c r="E937" s="23">
        <f t="shared" si="29"/>
        <v>4.6326656437945744</v>
      </c>
    </row>
    <row r="938" spans="3:5" x14ac:dyDescent="0.25">
      <c r="C938" s="16">
        <v>9.3599999999998893</v>
      </c>
      <c r="D938" s="23">
        <f t="shared" si="28"/>
        <v>783.40291919633933</v>
      </c>
      <c r="E938" s="23">
        <f t="shared" si="29"/>
        <v>4.6096649346501355</v>
      </c>
    </row>
    <row r="939" spans="3:5" x14ac:dyDescent="0.25">
      <c r="C939" s="16">
        <v>9.3699999999998909</v>
      </c>
      <c r="D939" s="23">
        <f t="shared" si="28"/>
        <v>783.4489013181942</v>
      </c>
      <c r="E939" s="23">
        <f t="shared" si="29"/>
        <v>4.5867784216644099</v>
      </c>
    </row>
    <row r="940" spans="3:5" x14ac:dyDescent="0.25">
      <c r="C940" s="16">
        <v>9.3799999999998906</v>
      </c>
      <c r="D940" s="23">
        <f t="shared" si="28"/>
        <v>783.49465514353631</v>
      </c>
      <c r="E940" s="23">
        <f t="shared" si="29"/>
        <v>4.5640055378652082</v>
      </c>
    </row>
    <row r="941" spans="3:5" x14ac:dyDescent="0.25">
      <c r="C941" s="16">
        <v>9.3899999999998798</v>
      </c>
      <c r="D941" s="23">
        <f t="shared" si="28"/>
        <v>783.54018180583455</v>
      </c>
      <c r="E941" s="23">
        <f t="shared" si="29"/>
        <v>4.5413457190953066</v>
      </c>
    </row>
    <row r="942" spans="3:5" x14ac:dyDescent="0.25">
      <c r="C942" s="16">
        <v>9.3999999999998796</v>
      </c>
      <c r="D942" s="23">
        <f t="shared" si="28"/>
        <v>783.58548243293012</v>
      </c>
      <c r="E942" s="23">
        <f t="shared" si="29"/>
        <v>4.5187984039983995</v>
      </c>
    </row>
    <row r="943" spans="3:5" x14ac:dyDescent="0.25">
      <c r="C943" s="16">
        <v>9.4099999999998793</v>
      </c>
      <c r="D943" s="23">
        <f t="shared" si="28"/>
        <v>783.63055814706456</v>
      </c>
      <c r="E943" s="23">
        <f t="shared" si="29"/>
        <v>4.4963630340053236</v>
      </c>
    </row>
    <row r="944" spans="3:5" x14ac:dyDescent="0.25">
      <c r="C944" s="16">
        <v>9.4199999999998791</v>
      </c>
      <c r="D944" s="23">
        <f t="shared" si="28"/>
        <v>783.67541006490762</v>
      </c>
      <c r="E944" s="23">
        <f t="shared" si="29"/>
        <v>4.4740390533201442</v>
      </c>
    </row>
    <row r="945" spans="3:5" x14ac:dyDescent="0.25">
      <c r="C945" s="16">
        <v>9.4299999999998807</v>
      </c>
      <c r="D945" s="23">
        <f t="shared" si="28"/>
        <v>783.72003929758489</v>
      </c>
      <c r="E945" s="23">
        <f t="shared" si="29"/>
        <v>4.4518259089063799</v>
      </c>
    </row>
    <row r="946" spans="3:5" x14ac:dyDescent="0.25">
      <c r="C946" s="16">
        <v>9.4399999999998805</v>
      </c>
      <c r="D946" s="23">
        <f t="shared" si="28"/>
        <v>783.76444695070541</v>
      </c>
      <c r="E946" s="23">
        <f t="shared" si="29"/>
        <v>4.4297230504733331</v>
      </c>
    </row>
    <row r="947" spans="3:5" x14ac:dyDescent="0.25">
      <c r="C947" s="16">
        <v>9.4499999999998803</v>
      </c>
      <c r="D947" s="23">
        <f t="shared" si="28"/>
        <v>783.80863412438873</v>
      </c>
      <c r="E947" s="23">
        <f t="shared" si="29"/>
        <v>4.4077299304624313</v>
      </c>
    </row>
    <row r="948" spans="3:5" x14ac:dyDescent="0.25">
      <c r="C948" s="16">
        <v>9.4599999999998801</v>
      </c>
      <c r="D948" s="23">
        <f t="shared" si="28"/>
        <v>783.85260191329292</v>
      </c>
      <c r="E948" s="23">
        <f t="shared" si="29"/>
        <v>4.38584600403368</v>
      </c>
    </row>
    <row r="949" spans="3:5" x14ac:dyDescent="0.25">
      <c r="C949" s="16">
        <v>9.4699999999998798</v>
      </c>
      <c r="D949" s="23">
        <f t="shared" si="28"/>
        <v>783.89635140664063</v>
      </c>
      <c r="E949" s="23">
        <f t="shared" si="29"/>
        <v>4.3640707290521545</v>
      </c>
    </row>
    <row r="950" spans="3:5" x14ac:dyDescent="0.25">
      <c r="C950" s="16">
        <v>9.4799999999998796</v>
      </c>
      <c r="D950" s="23">
        <f t="shared" si="28"/>
        <v>783.93988368824705</v>
      </c>
      <c r="E950" s="23">
        <f t="shared" si="29"/>
        <v>4.3424035660745837</v>
      </c>
    </row>
    <row r="951" spans="3:5" x14ac:dyDescent="0.25">
      <c r="C951" s="16">
        <v>9.4899999999998794</v>
      </c>
      <c r="D951" s="23">
        <f t="shared" si="28"/>
        <v>783.98319983654596</v>
      </c>
      <c r="E951" s="23">
        <f t="shared" si="29"/>
        <v>4.3208439783359687</v>
      </c>
    </row>
    <row r="952" spans="3:5" x14ac:dyDescent="0.25">
      <c r="C952" s="16">
        <v>9.4999999999998792</v>
      </c>
      <c r="D952" s="23">
        <f t="shared" si="28"/>
        <v>784.0263009246172</v>
      </c>
      <c r="E952" s="23">
        <f t="shared" si="29"/>
        <v>4.2993914317362965</v>
      </c>
    </row>
    <row r="953" spans="3:5" x14ac:dyDescent="0.25">
      <c r="C953" s="16">
        <v>9.5099999999998808</v>
      </c>
      <c r="D953" s="23">
        <f t="shared" si="28"/>
        <v>784.06918802021266</v>
      </c>
      <c r="E953" s="23">
        <f t="shared" si="29"/>
        <v>4.2780453948273012</v>
      </c>
    </row>
    <row r="954" spans="3:5" x14ac:dyDescent="0.25">
      <c r="C954" s="16">
        <v>9.5199999999998806</v>
      </c>
      <c r="D954" s="23">
        <f t="shared" si="28"/>
        <v>784.11186218578302</v>
      </c>
      <c r="E954" s="23">
        <f t="shared" si="29"/>
        <v>4.2568053387993094</v>
      </c>
    </row>
    <row r="955" spans="3:5" x14ac:dyDescent="0.25">
      <c r="C955" s="16">
        <v>9.5299999999998803</v>
      </c>
      <c r="D955" s="23">
        <f t="shared" si="28"/>
        <v>784.15432447850401</v>
      </c>
      <c r="E955" s="23">
        <f t="shared" si="29"/>
        <v>4.235670737468137</v>
      </c>
    </row>
    <row r="956" spans="3:5" x14ac:dyDescent="0.25">
      <c r="C956" s="16">
        <v>9.5399999999998801</v>
      </c>
      <c r="D956" s="23">
        <f t="shared" si="28"/>
        <v>784.19657595030253</v>
      </c>
      <c r="E956" s="23">
        <f t="shared" si="29"/>
        <v>4.2146410672620398</v>
      </c>
    </row>
    <row r="957" spans="3:5" x14ac:dyDescent="0.25">
      <c r="C957" s="16">
        <v>9.5499999999998799</v>
      </c>
      <c r="D957" s="23">
        <f t="shared" si="28"/>
        <v>784.23861764788285</v>
      </c>
      <c r="E957" s="23">
        <f t="shared" si="29"/>
        <v>4.1937158072087595</v>
      </c>
    </row>
    <row r="958" spans="3:5" x14ac:dyDescent="0.25">
      <c r="C958" s="16">
        <v>9.5599999999998797</v>
      </c>
      <c r="D958" s="23">
        <f t="shared" si="28"/>
        <v>784.28045061275236</v>
      </c>
      <c r="E958" s="23">
        <f t="shared" si="29"/>
        <v>4.1728944389226079</v>
      </c>
    </row>
    <row r="959" spans="3:5" x14ac:dyDescent="0.25">
      <c r="C959" s="16">
        <v>9.5699999999998795</v>
      </c>
      <c r="D959" s="23">
        <f t="shared" si="28"/>
        <v>784.32207588124754</v>
      </c>
      <c r="E959" s="23">
        <f t="shared" si="29"/>
        <v>4.1521764465916338</v>
      </c>
    </row>
    <row r="960" spans="3:5" x14ac:dyDescent="0.25">
      <c r="C960" s="16">
        <v>9.5799999999998793</v>
      </c>
      <c r="D960" s="23">
        <f t="shared" si="28"/>
        <v>784.36349448455962</v>
      </c>
      <c r="E960" s="23">
        <f t="shared" si="29"/>
        <v>4.1315613169648318</v>
      </c>
    </row>
    <row r="961" spans="3:5" x14ac:dyDescent="0.25">
      <c r="C961" s="16">
        <v>9.5899999999998808</v>
      </c>
      <c r="D961" s="23">
        <f t="shared" si="28"/>
        <v>784.40470744875984</v>
      </c>
      <c r="E961" s="23">
        <f t="shared" si="29"/>
        <v>4.1110485393394418</v>
      </c>
    </row>
    <row r="962" spans="3:5" x14ac:dyDescent="0.25">
      <c r="C962" s="16">
        <v>9.5999999999998806</v>
      </c>
      <c r="D962" s="23">
        <f t="shared" si="28"/>
        <v>784.44571579482556</v>
      </c>
      <c r="E962" s="23">
        <f t="shared" si="29"/>
        <v>4.0906376055482943</v>
      </c>
    </row>
    <row r="963" spans="3:5" x14ac:dyDescent="0.25">
      <c r="C963" s="16">
        <v>9.6099999999998804</v>
      </c>
      <c r="D963" s="23">
        <f t="shared" ref="D963:D1002" si="30">IF(C963&lt;=$A$13,$A$5/$A$7*C963+$A$5/$A$7^2*(EXP(-$A$7*C963)-1),$A$19+$A$21*EXP(-$A$9*C963))</f>
        <v>784.48652053866454</v>
      </c>
      <c r="E963" s="23">
        <f t="shared" ref="E963:E1002" si="31">IF(C963&lt;=$A$13,$A$5/$A$7-$A$5/$A$7*EXP(-$A$7*C963),-$A$9*$A$21*EXP(-$A$9*C963))</f>
        <v>4.0703280099472057</v>
      </c>
    </row>
    <row r="964" spans="3:5" x14ac:dyDescent="0.25">
      <c r="C964" s="16">
        <v>9.6199999999998802</v>
      </c>
      <c r="D964" s="23">
        <f t="shared" si="30"/>
        <v>784.52712269114102</v>
      </c>
      <c r="E964" s="23">
        <f t="shared" si="31"/>
        <v>4.0501192494024725</v>
      </c>
    </row>
    <row r="965" spans="3:5" x14ac:dyDescent="0.25">
      <c r="C965" s="16">
        <v>9.62999999999988</v>
      </c>
      <c r="D965" s="23">
        <f t="shared" si="30"/>
        <v>784.56752325810032</v>
      </c>
      <c r="E965" s="23">
        <f t="shared" si="31"/>
        <v>4.0300108232783947</v>
      </c>
    </row>
    <row r="966" spans="3:5" x14ac:dyDescent="0.25">
      <c r="C966" s="16">
        <v>9.6399999999998798</v>
      </c>
      <c r="D966" s="23">
        <f t="shared" si="30"/>
        <v>784.60772324039397</v>
      </c>
      <c r="E966" s="23">
        <f t="shared" si="31"/>
        <v>4.0100022334248733</v>
      </c>
    </row>
    <row r="967" spans="3:5" x14ac:dyDescent="0.25">
      <c r="C967" s="16">
        <v>9.6499999999998796</v>
      </c>
      <c r="D967" s="23">
        <f t="shared" si="30"/>
        <v>784.64772363390387</v>
      </c>
      <c r="E967" s="23">
        <f t="shared" si="31"/>
        <v>3.990092984165087</v>
      </c>
    </row>
    <row r="968" spans="3:5" x14ac:dyDescent="0.25">
      <c r="C968" s="16">
        <v>9.6599999999998793</v>
      </c>
      <c r="D968" s="23">
        <f t="shared" si="30"/>
        <v>784.68752542956815</v>
      </c>
      <c r="E968" s="23">
        <f t="shared" si="31"/>
        <v>3.9702825822831858</v>
      </c>
    </row>
    <row r="969" spans="3:5" x14ac:dyDescent="0.25">
      <c r="C969" s="16">
        <v>9.6699999999998791</v>
      </c>
      <c r="D969" s="23">
        <f t="shared" si="30"/>
        <v>784.72712961340471</v>
      </c>
      <c r="E969" s="23">
        <f t="shared" si="31"/>
        <v>3.9505705370120907</v>
      </c>
    </row>
    <row r="970" spans="3:5" x14ac:dyDescent="0.25">
      <c r="C970" s="16">
        <v>9.6799999999998807</v>
      </c>
      <c r="D970" s="23">
        <f t="shared" si="30"/>
        <v>784.76653716653573</v>
      </c>
      <c r="E970" s="23">
        <f t="shared" si="31"/>
        <v>3.9309563600213262</v>
      </c>
    </row>
    <row r="971" spans="3:5" x14ac:dyDescent="0.25">
      <c r="C971" s="16">
        <v>9.6899999999998805</v>
      </c>
      <c r="D971" s="23">
        <f t="shared" si="30"/>
        <v>784.80574906521269</v>
      </c>
      <c r="E971" s="23">
        <f t="shared" si="31"/>
        <v>3.911439565404939</v>
      </c>
    </row>
    <row r="972" spans="3:5" x14ac:dyDescent="0.25">
      <c r="C972" s="16">
        <v>9.6999999999998803</v>
      </c>
      <c r="D972" s="23">
        <f t="shared" si="30"/>
        <v>784.84476628083985</v>
      </c>
      <c r="E972" s="23">
        <f t="shared" si="31"/>
        <v>3.892019669669434</v>
      </c>
    </row>
    <row r="973" spans="3:5" x14ac:dyDescent="0.25">
      <c r="C973" s="16">
        <v>9.7099999999998801</v>
      </c>
      <c r="D973" s="23">
        <f t="shared" si="30"/>
        <v>784.88358977999849</v>
      </c>
      <c r="E973" s="23">
        <f t="shared" si="31"/>
        <v>3.8726961917218268</v>
      </c>
    </row>
    <row r="974" spans="3:5" x14ac:dyDescent="0.25">
      <c r="C974" s="16">
        <v>9.7199999999998798</v>
      </c>
      <c r="D974" s="23">
        <f t="shared" si="30"/>
        <v>784.92222052447096</v>
      </c>
      <c r="E974" s="23">
        <f t="shared" si="31"/>
        <v>3.8534686528576994</v>
      </c>
    </row>
    <row r="975" spans="3:5" x14ac:dyDescent="0.25">
      <c r="C975" s="16">
        <v>9.7299999999998796</v>
      </c>
      <c r="D975" s="23">
        <f t="shared" si="30"/>
        <v>784.96065947126453</v>
      </c>
      <c r="E975" s="23">
        <f t="shared" si="31"/>
        <v>3.834336576749354</v>
      </c>
    </row>
    <row r="976" spans="3:5" x14ac:dyDescent="0.25">
      <c r="C976" s="16">
        <v>9.7399999999998794</v>
      </c>
      <c r="D976" s="23">
        <f t="shared" si="30"/>
        <v>784.99890757263506</v>
      </c>
      <c r="E976" s="23">
        <f t="shared" si="31"/>
        <v>3.8152994894340133</v>
      </c>
    </row>
    <row r="977" spans="3:5" x14ac:dyDescent="0.25">
      <c r="C977" s="16">
        <v>9.7499999999998792</v>
      </c>
      <c r="D977" s="23">
        <f t="shared" si="30"/>
        <v>785.03696577611026</v>
      </c>
      <c r="E977" s="23">
        <f t="shared" si="31"/>
        <v>3.7963569193020761</v>
      </c>
    </row>
    <row r="978" spans="3:5" x14ac:dyDescent="0.25">
      <c r="C978" s="16">
        <v>9.7599999999998808</v>
      </c>
      <c r="D978" s="23">
        <f t="shared" si="30"/>
        <v>785.07483502451385</v>
      </c>
      <c r="E978" s="23">
        <f t="shared" si="31"/>
        <v>3.7775083970854255</v>
      </c>
    </row>
    <row r="979" spans="3:5" x14ac:dyDescent="0.25">
      <c r="C979" s="16">
        <v>9.7699999999998806</v>
      </c>
      <c r="D979" s="23">
        <f t="shared" si="30"/>
        <v>785.11251625598834</v>
      </c>
      <c r="E979" s="23">
        <f t="shared" si="31"/>
        <v>3.7587534558458349</v>
      </c>
    </row>
    <row r="980" spans="3:5" x14ac:dyDescent="0.25">
      <c r="C980" s="16">
        <v>9.7799999999998803</v>
      </c>
      <c r="D980" s="23">
        <f t="shared" si="30"/>
        <v>785.15001040401842</v>
      </c>
      <c r="E980" s="23">
        <f t="shared" si="31"/>
        <v>3.7400916309633572</v>
      </c>
    </row>
    <row r="981" spans="3:5" x14ac:dyDescent="0.25">
      <c r="C981" s="16">
        <v>9.7899999999998801</v>
      </c>
      <c r="D981" s="23">
        <f t="shared" si="30"/>
        <v>785.18731839745419</v>
      </c>
      <c r="E981" s="23">
        <f t="shared" si="31"/>
        <v>3.7215224601248424</v>
      </c>
    </row>
    <row r="982" spans="3:5" x14ac:dyDescent="0.25">
      <c r="C982" s="16">
        <v>9.7999999999998799</v>
      </c>
      <c r="D982" s="23">
        <f t="shared" si="30"/>
        <v>785.22444116053407</v>
      </c>
      <c r="E982" s="23">
        <f t="shared" si="31"/>
        <v>3.7030454833124788</v>
      </c>
    </row>
    <row r="983" spans="3:5" x14ac:dyDescent="0.25">
      <c r="C983" s="16">
        <v>9.8099999999998797</v>
      </c>
      <c r="D983" s="23">
        <f t="shared" si="30"/>
        <v>785.26137961290783</v>
      </c>
      <c r="E983" s="23">
        <f t="shared" si="31"/>
        <v>3.6846602427923902</v>
      </c>
    </row>
    <row r="984" spans="3:5" x14ac:dyDescent="0.25">
      <c r="C984" s="16">
        <v>9.8199999999998795</v>
      </c>
      <c r="D984" s="23">
        <f t="shared" si="30"/>
        <v>785.29813466965913</v>
      </c>
      <c r="E984" s="23">
        <f t="shared" si="31"/>
        <v>3.6663662831033141</v>
      </c>
    </row>
    <row r="985" spans="3:5" x14ac:dyDescent="0.25">
      <c r="C985" s="16">
        <v>9.8299999999998793</v>
      </c>
      <c r="D985" s="23">
        <f t="shared" si="30"/>
        <v>785.33470724132837</v>
      </c>
      <c r="E985" s="23">
        <f t="shared" si="31"/>
        <v>3.6481631510452961</v>
      </c>
    </row>
    <row r="986" spans="3:5" x14ac:dyDescent="0.25">
      <c r="C986" s="16">
        <v>9.8399999999998808</v>
      </c>
      <c r="D986" s="23">
        <f t="shared" si="30"/>
        <v>785.3710982339353</v>
      </c>
      <c r="E986" s="23">
        <f t="shared" si="31"/>
        <v>3.6300503956684724</v>
      </c>
    </row>
    <row r="987" spans="3:5" x14ac:dyDescent="0.25">
      <c r="C987" s="16">
        <v>9.8499999999998806</v>
      </c>
      <c r="D987" s="23">
        <f t="shared" si="30"/>
        <v>785.40730854900141</v>
      </c>
      <c r="E987" s="23">
        <f t="shared" si="31"/>
        <v>3.612027568261909</v>
      </c>
    </row>
    <row r="988" spans="3:5" x14ac:dyDescent="0.25">
      <c r="C988" s="16">
        <v>9.8599999999998698</v>
      </c>
      <c r="D988" s="23">
        <f t="shared" si="30"/>
        <v>785.44333908357191</v>
      </c>
      <c r="E988" s="23">
        <f t="shared" si="31"/>
        <v>3.594094222342485</v>
      </c>
    </row>
    <row r="989" spans="3:5" x14ac:dyDescent="0.25">
      <c r="C989" s="16">
        <v>9.8699999999998695</v>
      </c>
      <c r="D989" s="23">
        <f t="shared" si="30"/>
        <v>785.47919073023866</v>
      </c>
      <c r="E989" s="23">
        <f t="shared" si="31"/>
        <v>3.5762499136437658</v>
      </c>
    </row>
    <row r="990" spans="3:5" x14ac:dyDescent="0.25">
      <c r="C990" s="16">
        <v>9.8799999999998693</v>
      </c>
      <c r="D990" s="23">
        <f t="shared" si="30"/>
        <v>785.51486437716176</v>
      </c>
      <c r="E990" s="23">
        <f t="shared" si="31"/>
        <v>3.5584942001051192</v>
      </c>
    </row>
    <row r="991" spans="3:5" x14ac:dyDescent="0.25">
      <c r="C991" s="16">
        <v>9.8899999999998691</v>
      </c>
      <c r="D991" s="23">
        <f t="shared" si="30"/>
        <v>785.55036090809153</v>
      </c>
      <c r="E991" s="23">
        <f t="shared" si="31"/>
        <v>3.5408266418606722</v>
      </c>
    </row>
    <row r="992" spans="3:5" x14ac:dyDescent="0.25">
      <c r="C992" s="16">
        <v>9.8999999999998707</v>
      </c>
      <c r="D992" s="23">
        <f t="shared" si="30"/>
        <v>785.58568120239079</v>
      </c>
      <c r="E992" s="23">
        <f t="shared" si="31"/>
        <v>3.523246801228439</v>
      </c>
    </row>
    <row r="993" spans="3:5" x14ac:dyDescent="0.25">
      <c r="C993" s="16">
        <v>9.9099999999998705</v>
      </c>
      <c r="D993" s="23">
        <f t="shared" si="30"/>
        <v>785.62082613505618</v>
      </c>
      <c r="E993" s="23">
        <f t="shared" si="31"/>
        <v>3.5057542426994894</v>
      </c>
    </row>
    <row r="994" spans="3:5" x14ac:dyDescent="0.25">
      <c r="C994" s="16">
        <v>9.9199999999998703</v>
      </c>
      <c r="D994" s="23">
        <f t="shared" si="30"/>
        <v>785.65579657674039</v>
      </c>
      <c r="E994" s="23">
        <f t="shared" si="31"/>
        <v>3.4883485329271418</v>
      </c>
    </row>
    <row r="995" spans="3:5" x14ac:dyDescent="0.25">
      <c r="C995" s="16">
        <v>9.92999999999987</v>
      </c>
      <c r="D995" s="23">
        <f t="shared" si="30"/>
        <v>785.69059339377304</v>
      </c>
      <c r="E995" s="23">
        <f t="shared" si="31"/>
        <v>3.4710292407162364</v>
      </c>
    </row>
    <row r="996" spans="3:5" x14ac:dyDescent="0.25">
      <c r="C996" s="16">
        <v>9.9399999999998698</v>
      </c>
      <c r="D996" s="23">
        <f t="shared" si="30"/>
        <v>785.72521744818278</v>
      </c>
      <c r="E996" s="23">
        <f t="shared" si="31"/>
        <v>3.4537959370124609</v>
      </c>
    </row>
    <row r="997" spans="3:5" x14ac:dyDescent="0.25">
      <c r="C997" s="16">
        <v>9.9499999999998696</v>
      </c>
      <c r="D997" s="23">
        <f t="shared" si="30"/>
        <v>785.75966959771836</v>
      </c>
      <c r="E997" s="23">
        <f t="shared" si="31"/>
        <v>3.4366481948917067</v>
      </c>
    </row>
    <row r="998" spans="3:5" x14ac:dyDescent="0.25">
      <c r="C998" s="16">
        <v>9.9599999999998694</v>
      </c>
      <c r="D998" s="23">
        <f t="shared" si="30"/>
        <v>785.79395069586963</v>
      </c>
      <c r="E998" s="23">
        <f t="shared" si="31"/>
        <v>3.4195855895495004</v>
      </c>
    </row>
    <row r="999" spans="3:5" x14ac:dyDescent="0.25">
      <c r="C999" s="16">
        <v>9.9699999999998692</v>
      </c>
      <c r="D999" s="23">
        <f t="shared" si="30"/>
        <v>785.82806159188942</v>
      </c>
      <c r="E999" s="23">
        <f t="shared" si="31"/>
        <v>3.4026076982904803</v>
      </c>
    </row>
    <row r="1000" spans="3:5" x14ac:dyDescent="0.25">
      <c r="C1000" s="16">
        <v>9.9799999999998708</v>
      </c>
      <c r="D1000" s="23">
        <f t="shared" si="30"/>
        <v>785.86200313081349</v>
      </c>
      <c r="E1000" s="23">
        <f t="shared" si="31"/>
        <v>3.3857141005179208</v>
      </c>
    </row>
    <row r="1001" spans="3:5" x14ac:dyDescent="0.25">
      <c r="C1001" s="16">
        <v>9.9899999999998705</v>
      </c>
      <c r="D1001" s="23">
        <f t="shared" si="30"/>
        <v>785.89577615348276</v>
      </c>
      <c r="E1001" s="23">
        <f t="shared" si="31"/>
        <v>3.3689043777233212</v>
      </c>
    </row>
    <row r="1002" spans="3:5" x14ac:dyDescent="0.25">
      <c r="C1002" s="16">
        <v>9.9999999999998703</v>
      </c>
      <c r="D1002" s="23">
        <f t="shared" si="30"/>
        <v>785.92938149656288</v>
      </c>
      <c r="E1002" s="23">
        <f t="shared" si="31"/>
        <v>3.3521781134760329</v>
      </c>
    </row>
    <row r="1003" spans="3:5" x14ac:dyDescent="0.25">
      <c r="D1003" s="23"/>
      <c r="E1003" s="23"/>
    </row>
    <row r="1004" spans="3:5" x14ac:dyDescent="0.25">
      <c r="D1004" s="23"/>
      <c r="E1004" s="23"/>
    </row>
    <row r="1005" spans="3:5" x14ac:dyDescent="0.25">
      <c r="D1005" s="23"/>
      <c r="E1005" s="23"/>
    </row>
    <row r="1006" spans="3:5" x14ac:dyDescent="0.25">
      <c r="D1006" s="23"/>
      <c r="E1006" s="23"/>
    </row>
    <row r="1007" spans="3:5" x14ac:dyDescent="0.25">
      <c r="D1007" s="23"/>
      <c r="E1007" s="23"/>
    </row>
    <row r="1008" spans="3:5" x14ac:dyDescent="0.25">
      <c r="D1008" s="23"/>
      <c r="E1008" s="23"/>
    </row>
    <row r="1009" spans="4:5" x14ac:dyDescent="0.25">
      <c r="D1009" s="23"/>
      <c r="E1009" s="23"/>
    </row>
    <row r="1010" spans="4:5" x14ac:dyDescent="0.25">
      <c r="D1010" s="23"/>
      <c r="E1010" s="23"/>
    </row>
    <row r="1011" spans="4:5" x14ac:dyDescent="0.25">
      <c r="D1011" s="23"/>
      <c r="E1011" s="23"/>
    </row>
    <row r="1012" spans="4:5" x14ac:dyDescent="0.25">
      <c r="D1012" s="23"/>
      <c r="E1012" s="23"/>
    </row>
    <row r="1013" spans="4:5" x14ac:dyDescent="0.25">
      <c r="D1013" s="23"/>
      <c r="E1013" s="23"/>
    </row>
    <row r="1014" spans="4:5" x14ac:dyDescent="0.25">
      <c r="D1014" s="23"/>
      <c r="E1014" s="23"/>
    </row>
    <row r="1015" spans="4:5" x14ac:dyDescent="0.25">
      <c r="D1015" s="23"/>
      <c r="E1015" s="23"/>
    </row>
    <row r="1016" spans="4:5" x14ac:dyDescent="0.25">
      <c r="D1016" s="23"/>
      <c r="E1016" s="23"/>
    </row>
    <row r="1017" spans="4:5" x14ac:dyDescent="0.25">
      <c r="D1017" s="23"/>
      <c r="E1017" s="23"/>
    </row>
  </sheetData>
  <mergeCells count="1">
    <mergeCell ref="F16:G1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Acceleration #1</vt:lpstr>
      <vt:lpstr>Acceleration #2</vt:lpstr>
      <vt:lpstr>Deceleration #1</vt:lpstr>
      <vt:lpstr>Model</vt:lpstr>
      <vt:lpstr>Prediction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Tova Brown</cp:lastModifiedBy>
  <dcterms:created xsi:type="dcterms:W3CDTF">2022-11-20T23:21:59Z</dcterms:created>
  <dcterms:modified xsi:type="dcterms:W3CDTF">2023-01-19T19:03:51Z</dcterms:modified>
</cp:coreProperties>
</file>