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\OneDrive\Documents\QUBES\BSA2018\New folder\"/>
    </mc:Choice>
  </mc:AlternateContent>
  <bookViews>
    <workbookView xWindow="1220" yWindow="460" windowWidth="27220" windowHeight="14600" activeTab="2"/>
  </bookViews>
  <sheets>
    <sheet name="Chart1" sheetId="2" r:id="rId1"/>
    <sheet name="Algae Control" sheetId="1" r:id="rId2"/>
    <sheet name="Attribution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2" i="1"/>
  <c r="B11" i="1"/>
  <c r="D11" i="1"/>
  <c r="E11" i="1"/>
  <c r="B12" i="1"/>
  <c r="D12" i="1"/>
  <c r="E12" i="1"/>
  <c r="B13" i="1"/>
  <c r="D13" i="1"/>
  <c r="E13" i="1"/>
  <c r="B8" i="1"/>
  <c r="D8" i="1"/>
  <c r="E8" i="1"/>
  <c r="B9" i="1"/>
  <c r="D9" i="1"/>
  <c r="E9" i="1"/>
  <c r="B10" i="1"/>
  <c r="D10" i="1"/>
  <c r="E10" i="1"/>
  <c r="B5" i="1"/>
  <c r="D5" i="1"/>
  <c r="E5" i="1"/>
  <c r="B6" i="1"/>
  <c r="D6" i="1"/>
  <c r="E6" i="1"/>
  <c r="B7" i="1"/>
  <c r="D7" i="1"/>
  <c r="E7" i="1"/>
  <c r="B2" i="1"/>
  <c r="D2" i="1"/>
  <c r="E2" i="1"/>
  <c r="B3" i="1"/>
  <c r="D3" i="1"/>
  <c r="E3" i="1"/>
  <c r="B4" i="1"/>
  <c r="D4" i="1"/>
  <c r="E4" i="1"/>
  <c r="G10" i="1"/>
  <c r="G13" i="1"/>
  <c r="G7" i="1"/>
  <c r="E15" i="1"/>
  <c r="G4" i="1"/>
  <c r="G15" i="1"/>
</calcChain>
</file>

<file path=xl/sharedStrings.xml><?xml version="1.0" encoding="utf-8"?>
<sst xmlns="http://schemas.openxmlformats.org/spreadsheetml/2006/main" count="11" uniqueCount="11">
  <si>
    <t>Absorbance 678</t>
  </si>
  <si>
    <t>Concentration cells/ml</t>
  </si>
  <si>
    <t>dN/dt</t>
  </si>
  <si>
    <t>dN/dt (est)</t>
  </si>
  <si>
    <t>r treatment</t>
  </si>
  <si>
    <t>r (est)</t>
  </si>
  <si>
    <t>Average =</t>
  </si>
  <si>
    <r>
      <t>N</t>
    </r>
    <r>
      <rPr>
        <b/>
        <sz val="12"/>
        <color theme="1"/>
        <rFont val="Avenir Heavy"/>
        <family val="2"/>
      </rPr>
      <t>0</t>
    </r>
  </si>
  <si>
    <t xml:space="preserve">Modified from Hudon, D. and J.R. Finnerty. 2013. To build an ecosystem: an introductory lab for </t>
  </si>
  <si>
    <t>environmental science and biology students. The American Biology Teacher 75:186-192.</t>
  </si>
  <si>
    <t>This spreadsheet accompanies an activity by Gibson, J. Phil based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</si>
</sst>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alibri"/>
      <family val="2"/>
      <scheme val="minor"/>
    </font>
    <font>
      <b/>
      <sz val="20"/>
      <color theme="1"/>
      <name val="Avenir Heavy"/>
      <family val="2"/>
    </font>
    <font>
      <b/>
      <sz val="20"/>
      <color theme="1"/>
      <name val="Calibri"/>
      <family val="2"/>
      <scheme val="minor"/>
    </font>
    <font>
      <sz val="20"/>
      <color theme="1"/>
      <name val="Avenir Heavy"/>
      <family val="2"/>
    </font>
    <font>
      <sz val="20"/>
      <color theme="1"/>
      <name val="Calibri"/>
      <family val="2"/>
      <scheme val="minor"/>
    </font>
    <font>
      <b/>
      <sz val="12"/>
      <color theme="1"/>
      <name val="Avenir Heavy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'Algae Control'!$C$2:$C$13</c:f>
              <c:numCache>
                <c:formatCode>#,##0</c:formatCode>
                <c:ptCount val="12"/>
                <c:pt idx="0">
                  <c:v>25000</c:v>
                </c:pt>
                <c:pt idx="1">
                  <c:v>25000</c:v>
                </c:pt>
                <c:pt idx="2">
                  <c:v>25000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150000</c:v>
                </c:pt>
                <c:pt idx="10">
                  <c:v>150000</c:v>
                </c:pt>
                <c:pt idx="11">
                  <c:v>150000</c:v>
                </c:pt>
              </c:numCache>
            </c:numRef>
          </c:xVal>
          <c:yVal>
            <c:numRef>
              <c:f>'Algae Control'!$D$2:$D$13</c:f>
              <c:numCache>
                <c:formatCode>#,##0</c:formatCode>
                <c:ptCount val="12"/>
                <c:pt idx="0">
                  <c:v>103500.00000000001</c:v>
                </c:pt>
                <c:pt idx="1">
                  <c:v>111000.00000000003</c:v>
                </c:pt>
                <c:pt idx="2">
                  <c:v>113500.00000000003</c:v>
                </c:pt>
                <c:pt idx="3">
                  <c:v>193500</c:v>
                </c:pt>
                <c:pt idx="4">
                  <c:v>196000</c:v>
                </c:pt>
                <c:pt idx="5">
                  <c:v>181000</c:v>
                </c:pt>
                <c:pt idx="6">
                  <c:v>301000.00000000006</c:v>
                </c:pt>
                <c:pt idx="7">
                  <c:v>293500.00000000006</c:v>
                </c:pt>
                <c:pt idx="8">
                  <c:v>311000.00000000006</c:v>
                </c:pt>
                <c:pt idx="9">
                  <c:v>413500.00000000012</c:v>
                </c:pt>
                <c:pt idx="10">
                  <c:v>373500.00000000006</c:v>
                </c:pt>
                <c:pt idx="11">
                  <c:v>431000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1-A24E-97AD-4E5F8DF46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813039"/>
        <c:axId val="429521967"/>
      </c:scatterChart>
      <c:valAx>
        <c:axId val="40081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521967"/>
        <c:crosses val="autoZero"/>
        <c:crossBetween val="midCat"/>
      </c:valAx>
      <c:valAx>
        <c:axId val="42952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13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CEE10-0351-9E4F-A88B-154E40E44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B1" workbookViewId="0">
      <selection activeCell="H3" sqref="H3"/>
    </sheetView>
  </sheetViews>
  <sheetFormatPr defaultColWidth="10.83203125" defaultRowHeight="26"/>
  <cols>
    <col min="1" max="1" width="30.33203125" style="5" customWidth="1"/>
    <col min="2" max="2" width="35.6640625" style="6" customWidth="1"/>
    <col min="3" max="3" width="19.5" style="6" customWidth="1"/>
    <col min="4" max="4" width="23" style="5" customWidth="1"/>
    <col min="5" max="5" width="20.5" style="7" customWidth="1"/>
    <col min="6" max="6" width="24.83203125" style="6" customWidth="1"/>
    <col min="7" max="7" width="19.83203125" style="8" customWidth="1"/>
    <col min="8" max="16" width="10.83203125" style="12"/>
    <col min="17" max="16384" width="10.83203125" style="9"/>
  </cols>
  <sheetData>
    <row r="1" spans="1:16" s="4" customFormat="1">
      <c r="A1" s="1" t="s">
        <v>0</v>
      </c>
      <c r="B1" s="2" t="s">
        <v>1</v>
      </c>
      <c r="C1" s="2" t="s">
        <v>7</v>
      </c>
      <c r="D1" s="1" t="s">
        <v>2</v>
      </c>
      <c r="E1" s="3" t="s">
        <v>5</v>
      </c>
      <c r="F1" s="1" t="s">
        <v>3</v>
      </c>
      <c r="G1" s="1" t="s">
        <v>4</v>
      </c>
      <c r="H1" s="11"/>
      <c r="I1" s="11"/>
      <c r="J1" s="11"/>
      <c r="K1" s="11"/>
      <c r="L1" s="11"/>
      <c r="M1" s="11"/>
      <c r="N1" s="11"/>
      <c r="O1" s="11"/>
      <c r="P1" s="11"/>
    </row>
    <row r="2" spans="1:16">
      <c r="A2" s="5">
        <v>5.3999999999999999E-2</v>
      </c>
      <c r="B2" s="6">
        <f t="shared" ref="B2:B13" si="0">(A2-0.0026)/0.0000004</f>
        <v>128500.00000000001</v>
      </c>
      <c r="C2" s="6">
        <v>25000</v>
      </c>
      <c r="D2" s="6">
        <f t="shared" ref="D2:D13" si="1">B2-C2</f>
        <v>103500.00000000001</v>
      </c>
      <c r="E2" s="7">
        <f t="shared" ref="E2:E13" si="2">D2/C2</f>
        <v>4.1400000000000006</v>
      </c>
      <c r="F2" s="6">
        <f>C2*3.48</f>
        <v>87000</v>
      </c>
    </row>
    <row r="3" spans="1:16">
      <c r="A3" s="5">
        <v>5.7000000000000002E-2</v>
      </c>
      <c r="B3" s="6">
        <f t="shared" si="0"/>
        <v>136000.00000000003</v>
      </c>
      <c r="C3" s="6">
        <v>25000</v>
      </c>
      <c r="D3" s="6">
        <f t="shared" si="1"/>
        <v>111000.00000000003</v>
      </c>
      <c r="E3" s="7">
        <f t="shared" si="2"/>
        <v>4.4400000000000013</v>
      </c>
      <c r="F3" s="6">
        <f t="shared" ref="F3:F13" si="3">C3*3.48</f>
        <v>87000</v>
      </c>
    </row>
    <row r="4" spans="1:16">
      <c r="A4" s="5">
        <v>5.8000000000000003E-2</v>
      </c>
      <c r="B4" s="6">
        <f t="shared" si="0"/>
        <v>138500.00000000003</v>
      </c>
      <c r="C4" s="6">
        <v>25000</v>
      </c>
      <c r="D4" s="6">
        <f t="shared" si="1"/>
        <v>113500.00000000003</v>
      </c>
      <c r="E4" s="7">
        <f t="shared" si="2"/>
        <v>4.5400000000000009</v>
      </c>
      <c r="F4" s="6">
        <f t="shared" si="3"/>
        <v>87000</v>
      </c>
      <c r="G4" s="8">
        <f>AVERAGE(E2:E4)</f>
        <v>4.373333333333334</v>
      </c>
      <c r="I4"/>
      <c r="J4"/>
      <c r="K4"/>
    </row>
    <row r="5" spans="1:16">
      <c r="A5" s="5">
        <v>0.1</v>
      </c>
      <c r="B5" s="6">
        <f t="shared" si="0"/>
        <v>243500</v>
      </c>
      <c r="C5" s="6">
        <v>50000</v>
      </c>
      <c r="D5" s="6">
        <f t="shared" si="1"/>
        <v>193500</v>
      </c>
      <c r="E5" s="7">
        <f t="shared" si="2"/>
        <v>3.87</v>
      </c>
      <c r="F5" s="6">
        <f t="shared" si="3"/>
        <v>174000</v>
      </c>
      <c r="I5"/>
      <c r="J5"/>
      <c r="K5"/>
      <c r="L5" s="13"/>
      <c r="M5" s="13"/>
      <c r="N5" s="13"/>
      <c r="O5" s="13"/>
    </row>
    <row r="6" spans="1:16">
      <c r="A6" s="5">
        <v>0.10100000000000001</v>
      </c>
      <c r="B6" s="6">
        <f t="shared" si="0"/>
        <v>246000</v>
      </c>
      <c r="C6" s="6">
        <v>50000</v>
      </c>
      <c r="D6" s="6">
        <f t="shared" si="1"/>
        <v>196000</v>
      </c>
      <c r="E6" s="7">
        <f t="shared" si="2"/>
        <v>3.92</v>
      </c>
      <c r="F6" s="6">
        <f t="shared" si="3"/>
        <v>174000</v>
      </c>
      <c r="I6"/>
      <c r="J6"/>
      <c r="K6"/>
      <c r="L6" s="13"/>
      <c r="M6" s="13"/>
      <c r="N6" s="13"/>
      <c r="O6" s="13"/>
    </row>
    <row r="7" spans="1:16">
      <c r="A7" s="5">
        <v>9.5000000000000001E-2</v>
      </c>
      <c r="B7" s="6">
        <f t="shared" si="0"/>
        <v>231000</v>
      </c>
      <c r="C7" s="6">
        <v>50000</v>
      </c>
      <c r="D7" s="6">
        <f t="shared" si="1"/>
        <v>181000</v>
      </c>
      <c r="E7" s="7">
        <f t="shared" si="2"/>
        <v>3.62</v>
      </c>
      <c r="F7" s="6">
        <f t="shared" si="3"/>
        <v>174000</v>
      </c>
      <c r="G7" s="8">
        <f>AVERAGE(E5:E7)</f>
        <v>3.8033333333333332</v>
      </c>
      <c r="H7" s="13"/>
      <c r="I7"/>
      <c r="J7"/>
      <c r="K7"/>
      <c r="L7" s="13"/>
      <c r="M7" s="13"/>
      <c r="N7" s="13"/>
      <c r="O7" s="13"/>
    </row>
    <row r="8" spans="1:16">
      <c r="A8" s="5">
        <v>0.16300000000000001</v>
      </c>
      <c r="B8" s="6">
        <f t="shared" si="0"/>
        <v>401000.00000000006</v>
      </c>
      <c r="C8" s="6">
        <v>100000</v>
      </c>
      <c r="D8" s="6">
        <f t="shared" si="1"/>
        <v>301000.00000000006</v>
      </c>
      <c r="E8" s="7">
        <f t="shared" si="2"/>
        <v>3.0100000000000007</v>
      </c>
      <c r="F8" s="6">
        <f t="shared" si="3"/>
        <v>348000</v>
      </c>
      <c r="I8"/>
      <c r="J8"/>
      <c r="K8"/>
      <c r="L8" s="14"/>
      <c r="M8" s="14"/>
      <c r="N8" s="13"/>
      <c r="O8" s="13"/>
    </row>
    <row r="9" spans="1:16">
      <c r="A9" s="5">
        <v>0.16</v>
      </c>
      <c r="B9" s="6">
        <f t="shared" si="0"/>
        <v>393500.00000000006</v>
      </c>
      <c r="C9" s="6">
        <v>100000</v>
      </c>
      <c r="D9" s="6">
        <f t="shared" si="1"/>
        <v>293500.00000000006</v>
      </c>
      <c r="E9" s="7">
        <f t="shared" si="2"/>
        <v>2.9350000000000005</v>
      </c>
      <c r="F9" s="6">
        <f t="shared" si="3"/>
        <v>348000</v>
      </c>
      <c r="I9"/>
      <c r="J9"/>
      <c r="K9"/>
      <c r="L9" s="10"/>
      <c r="M9" s="10"/>
      <c r="N9" s="13"/>
      <c r="O9" s="13"/>
    </row>
    <row r="10" spans="1:16">
      <c r="A10" s="5">
        <v>0.16700000000000001</v>
      </c>
      <c r="B10" s="6">
        <f t="shared" si="0"/>
        <v>411000.00000000006</v>
      </c>
      <c r="C10" s="6">
        <v>100000</v>
      </c>
      <c r="D10" s="6">
        <f t="shared" si="1"/>
        <v>311000.00000000006</v>
      </c>
      <c r="E10" s="7">
        <f t="shared" si="2"/>
        <v>3.1100000000000008</v>
      </c>
      <c r="F10" s="6">
        <f t="shared" si="3"/>
        <v>348000</v>
      </c>
      <c r="G10" s="8">
        <f>AVERAGE(E8:E10)</f>
        <v>3.018333333333334</v>
      </c>
      <c r="I10"/>
      <c r="J10"/>
      <c r="K10"/>
      <c r="L10" s="10"/>
      <c r="M10" s="10"/>
      <c r="N10" s="13"/>
      <c r="O10" s="13"/>
    </row>
    <row r="11" spans="1:16">
      <c r="A11" s="5">
        <v>0.22800000000000001</v>
      </c>
      <c r="B11" s="6">
        <f t="shared" si="0"/>
        <v>563500.00000000012</v>
      </c>
      <c r="C11" s="6">
        <v>150000</v>
      </c>
      <c r="D11" s="6">
        <f t="shared" si="1"/>
        <v>413500.00000000012</v>
      </c>
      <c r="E11" s="7">
        <f t="shared" si="2"/>
        <v>2.7566666666666673</v>
      </c>
      <c r="F11" s="6">
        <f t="shared" si="3"/>
        <v>522000</v>
      </c>
      <c r="I11"/>
      <c r="J11"/>
      <c r="K11"/>
      <c r="L11" s="13"/>
      <c r="M11" s="13"/>
      <c r="N11" s="13"/>
      <c r="O11" s="13"/>
    </row>
    <row r="12" spans="1:16">
      <c r="A12" s="5">
        <v>0.21199999999999999</v>
      </c>
      <c r="B12" s="6">
        <f t="shared" si="0"/>
        <v>523500.00000000006</v>
      </c>
      <c r="C12" s="6">
        <v>150000</v>
      </c>
      <c r="D12" s="6">
        <f t="shared" si="1"/>
        <v>373500.00000000006</v>
      </c>
      <c r="E12" s="7">
        <f t="shared" si="2"/>
        <v>2.4900000000000002</v>
      </c>
      <c r="F12" s="6">
        <f t="shared" si="3"/>
        <v>522000</v>
      </c>
      <c r="I12"/>
      <c r="J12"/>
      <c r="K12"/>
      <c r="L12" s="13"/>
      <c r="M12" s="13"/>
      <c r="N12" s="13"/>
      <c r="O12" s="13"/>
    </row>
    <row r="13" spans="1:16">
      <c r="A13" s="5">
        <v>0.23499999999999999</v>
      </c>
      <c r="B13" s="6">
        <f t="shared" si="0"/>
        <v>581000</v>
      </c>
      <c r="C13" s="6">
        <v>150000</v>
      </c>
      <c r="D13" s="6">
        <f t="shared" si="1"/>
        <v>431000</v>
      </c>
      <c r="E13" s="7">
        <f t="shared" si="2"/>
        <v>2.8733333333333335</v>
      </c>
      <c r="F13" s="6">
        <f t="shared" si="3"/>
        <v>522000</v>
      </c>
      <c r="G13" s="8">
        <f>AVERAGE(E11:E13)</f>
        <v>2.706666666666667</v>
      </c>
      <c r="I13"/>
      <c r="J13"/>
      <c r="K13"/>
      <c r="L13" s="13"/>
      <c r="M13" s="13"/>
      <c r="N13" s="13"/>
      <c r="O13" s="13"/>
    </row>
    <row r="14" spans="1:16">
      <c r="I14"/>
      <c r="J14"/>
      <c r="K14"/>
      <c r="L14" s="14"/>
      <c r="M14" s="14"/>
      <c r="N14" s="14"/>
      <c r="O14" s="14"/>
    </row>
    <row r="15" spans="1:16">
      <c r="D15" s="6" t="s">
        <v>6</v>
      </c>
      <c r="E15" s="7">
        <f>AVERAGE(E2:E13)</f>
        <v>3.4754166666666677</v>
      </c>
      <c r="G15" s="8">
        <f>AVERAGE(G4:G14)</f>
        <v>3.4754166666666673</v>
      </c>
      <c r="I15"/>
      <c r="J15"/>
      <c r="K15"/>
      <c r="L15" s="10"/>
      <c r="M15" s="10"/>
      <c r="N15" s="10"/>
      <c r="O15" s="10"/>
    </row>
    <row r="16" spans="1:16">
      <c r="I16"/>
      <c r="J16"/>
      <c r="K16"/>
      <c r="L16" s="10"/>
      <c r="M16" s="10"/>
      <c r="N16" s="10"/>
      <c r="O16" s="10"/>
    </row>
    <row r="17" spans="9:15">
      <c r="I17"/>
      <c r="J17"/>
      <c r="K17"/>
      <c r="L17" s="10"/>
      <c r="M17" s="10"/>
      <c r="N17" s="10"/>
      <c r="O17" s="10"/>
    </row>
    <row r="18" spans="9:15">
      <c r="I18" s="10"/>
      <c r="J18" s="10"/>
      <c r="K18" s="10"/>
      <c r="L18" s="10"/>
      <c r="M18" s="10"/>
      <c r="N18" s="10"/>
      <c r="O18" s="10"/>
    </row>
  </sheetData>
  <sortState ref="A2:E13">
    <sortCondition ref="C2:C13"/>
  </sortState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A33"/>
  <sheetViews>
    <sheetView tabSelected="1" topLeftCell="A31" workbookViewId="0">
      <selection activeCell="J56" sqref="J56"/>
    </sheetView>
  </sheetViews>
  <sheetFormatPr defaultRowHeight="15.5"/>
  <sheetData>
    <row r="31" spans="1:1">
      <c r="A31" t="s">
        <v>10</v>
      </c>
    </row>
    <row r="32" spans="1:1">
      <c r="A32" t="s">
        <v>8</v>
      </c>
    </row>
    <row r="33" spans="1:1">
      <c r="A3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Algae Control</vt:lpstr>
      <vt:lpstr>Attribution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 Phil</dc:creator>
  <cp:lastModifiedBy>Deborah Schechtman-Rook</cp:lastModifiedBy>
  <dcterms:created xsi:type="dcterms:W3CDTF">2018-01-28T22:17:51Z</dcterms:created>
  <dcterms:modified xsi:type="dcterms:W3CDTF">2018-03-30T14:13:54Z</dcterms:modified>
</cp:coreProperties>
</file>