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24Evan.Cowden\OneDrive - afacademy.af.edu\Documents\Fall 2023\CAPSTONE\SIMODE Submissions\"/>
    </mc:Choice>
  </mc:AlternateContent>
  <bookViews>
    <workbookView xWindow="0" yWindow="0" windowWidth="15530" windowHeight="6620"/>
  </bookViews>
  <sheets>
    <sheet name="Model 1" sheetId="1" r:id="rId1"/>
  </sheets>
  <definedNames>
    <definedName name="_c1">'Model 1'!$B$17</definedName>
    <definedName name="alpha">'Model 1'!$B$3</definedName>
    <definedName name="beta">'Model 1'!$B$4</definedName>
    <definedName name="cost1">'Model 1'!$B$17</definedName>
    <definedName name="cost2">'Model 1'!$B$18</definedName>
    <definedName name="Ddelta">'Model 1'!$B$19</definedName>
    <definedName name="delta">'Model 1'!$B$6</definedName>
    <definedName name="DeltaX">'Model 1'!$W$4</definedName>
    <definedName name="E">'Model 1'!$B$11</definedName>
    <definedName name="gamma">'Model 1'!$B$5</definedName>
    <definedName name="h">'Model 1'!$B$14</definedName>
    <definedName name="N">'Model 1'!$W$5</definedName>
    <definedName name="p1_q1">'Model 1'!$B$15</definedName>
    <definedName name="p1q1">'Model 1'!$B$15</definedName>
    <definedName name="p2q2">'Model 1'!$B$16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  <c r="P8" i="1"/>
  <c r="H5" i="1"/>
  <c r="I5" i="1"/>
  <c r="H4" i="1"/>
  <c r="I4" i="1"/>
  <c r="G5" i="1" l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J4" i="1"/>
  <c r="K4" i="1" l="1"/>
  <c r="M4" i="1" l="1"/>
  <c r="L4" i="1"/>
  <c r="O4" i="1" l="1"/>
  <c r="Q4" i="1" s="1"/>
  <c r="S4" i="1" s="1"/>
  <c r="N4" i="1"/>
  <c r="P4" i="1" l="1"/>
  <c r="R4" i="1" s="1"/>
  <c r="K5" i="1" l="1"/>
  <c r="J5" i="1"/>
  <c r="M5" i="1" l="1"/>
  <c r="L5" i="1"/>
  <c r="N5" i="1" l="1"/>
  <c r="P5" i="1" s="1"/>
  <c r="R5" i="1" s="1"/>
  <c r="O5" i="1"/>
  <c r="Q5" i="1" s="1"/>
  <c r="S5" i="1" s="1"/>
  <c r="H6" i="1" l="1"/>
  <c r="I6" i="1"/>
  <c r="K6" i="1" s="1"/>
  <c r="J6" i="1" l="1"/>
  <c r="L6" i="1"/>
  <c r="M6" i="1"/>
  <c r="O6" i="1" l="1"/>
  <c r="Q6" i="1" s="1"/>
  <c r="S6" i="1" s="1"/>
  <c r="N6" i="1"/>
  <c r="P6" i="1" s="1"/>
  <c r="R6" i="1" s="1"/>
  <c r="I7" i="1" l="1"/>
  <c r="H7" i="1"/>
  <c r="J7" i="1" s="1"/>
  <c r="K7" i="1" l="1"/>
  <c r="L7" i="1"/>
  <c r="M7" i="1"/>
  <c r="N7" i="1" l="1"/>
  <c r="P7" i="1" s="1"/>
  <c r="R7" i="1" s="1"/>
  <c r="O7" i="1"/>
  <c r="Q7" i="1" s="1"/>
  <c r="S7" i="1" s="1"/>
  <c r="H8" i="1" l="1"/>
  <c r="I8" i="1"/>
  <c r="K8" i="1" s="1"/>
  <c r="J8" i="1" l="1"/>
  <c r="M8" i="1"/>
  <c r="L8" i="1"/>
  <c r="O8" i="1" l="1"/>
  <c r="S8" i="1" s="1"/>
  <c r="N8" i="1"/>
  <c r="R8" i="1" s="1"/>
  <c r="I9" i="1" l="1"/>
  <c r="H9" i="1"/>
  <c r="K9" i="1" s="1"/>
  <c r="J9" i="1" l="1"/>
  <c r="L9" i="1" s="1"/>
  <c r="M9" i="1" l="1"/>
  <c r="N9" i="1" s="1"/>
  <c r="P9" i="1" s="1"/>
  <c r="R9" i="1" s="1"/>
  <c r="O9" i="1" l="1"/>
  <c r="Q9" i="1" s="1"/>
  <c r="S9" i="1" s="1"/>
  <c r="H10" i="1" s="1"/>
  <c r="I10" i="1" l="1"/>
  <c r="J10" i="1"/>
  <c r="K10" i="1" l="1"/>
  <c r="M10" i="1" s="1"/>
  <c r="L10" i="1" l="1"/>
  <c r="O10" i="1" s="1"/>
  <c r="Q10" i="1" s="1"/>
  <c r="S10" i="1" s="1"/>
  <c r="N10" i="1" l="1"/>
  <c r="P10" i="1" s="1"/>
  <c r="R10" i="1" s="1"/>
  <c r="I11" i="1" l="1"/>
  <c r="H11" i="1"/>
  <c r="K11" i="1"/>
  <c r="J11" i="1" l="1"/>
  <c r="L11" i="1" s="1"/>
  <c r="M11" i="1" l="1"/>
  <c r="O11" i="1" s="1"/>
  <c r="Q11" i="1" s="1"/>
  <c r="S11" i="1" s="1"/>
  <c r="N11" i="1" l="1"/>
  <c r="P11" i="1" s="1"/>
  <c r="R11" i="1" s="1"/>
  <c r="I12" i="1" l="1"/>
  <c r="H12" i="1"/>
  <c r="J12" i="1"/>
  <c r="K12" i="1" l="1"/>
  <c r="L12" i="1" s="1"/>
  <c r="M12" i="1" l="1"/>
  <c r="N12" i="1" s="1"/>
  <c r="P12" i="1" s="1"/>
  <c r="R12" i="1" s="1"/>
  <c r="O12" i="1" l="1"/>
  <c r="Q12" i="1" s="1"/>
  <c r="S12" i="1" s="1"/>
  <c r="I13" i="1" s="1"/>
  <c r="H13" i="1" l="1"/>
  <c r="K13" i="1"/>
  <c r="J13" i="1"/>
  <c r="L13" i="1" l="1"/>
  <c r="M13" i="1"/>
  <c r="O13" i="1" l="1"/>
  <c r="Q13" i="1" s="1"/>
  <c r="S13" i="1" s="1"/>
  <c r="N13" i="1"/>
  <c r="P13" i="1" s="1"/>
  <c r="R13" i="1" s="1"/>
  <c r="I14" i="1" l="1"/>
  <c r="H14" i="1"/>
  <c r="K14" i="1"/>
  <c r="J14" i="1"/>
  <c r="M14" i="1" l="1"/>
  <c r="L14" i="1"/>
  <c r="N14" i="1" l="1"/>
  <c r="P14" i="1" s="1"/>
  <c r="R14" i="1" s="1"/>
  <c r="O14" i="1"/>
  <c r="Q14" i="1" s="1"/>
  <c r="S14" i="1" s="1"/>
  <c r="H15" i="1" l="1"/>
  <c r="I15" i="1"/>
  <c r="J15" i="1"/>
  <c r="K15" i="1" l="1"/>
  <c r="M15" i="1"/>
  <c r="L15" i="1"/>
  <c r="N15" i="1" l="1"/>
  <c r="P15" i="1" s="1"/>
  <c r="R15" i="1" s="1"/>
  <c r="O15" i="1"/>
  <c r="Q15" i="1" s="1"/>
  <c r="S15" i="1" s="1"/>
  <c r="H16" i="1" l="1"/>
  <c r="I16" i="1"/>
  <c r="J16" i="1"/>
  <c r="K16" i="1"/>
  <c r="M16" i="1" l="1"/>
  <c r="L16" i="1"/>
  <c r="O16" i="1" l="1"/>
  <c r="Q16" i="1" s="1"/>
  <c r="S16" i="1" s="1"/>
  <c r="N16" i="1"/>
  <c r="P16" i="1" s="1"/>
  <c r="R16" i="1" s="1"/>
  <c r="I17" i="1" l="1"/>
  <c r="H17" i="1"/>
  <c r="J17" i="1"/>
  <c r="K17" i="1"/>
  <c r="L17" i="1" l="1"/>
  <c r="M17" i="1"/>
  <c r="O17" i="1" l="1"/>
  <c r="Q17" i="1" s="1"/>
  <c r="S17" i="1" s="1"/>
  <c r="N17" i="1"/>
  <c r="P17" i="1" s="1"/>
  <c r="R17" i="1" s="1"/>
  <c r="I18" i="1" l="1"/>
  <c r="H18" i="1"/>
  <c r="J18" i="1" s="1"/>
  <c r="K18" i="1" l="1"/>
  <c r="M18" i="1"/>
  <c r="L18" i="1"/>
  <c r="N18" i="1" l="1"/>
  <c r="P18" i="1" s="1"/>
  <c r="R18" i="1" s="1"/>
  <c r="O18" i="1"/>
  <c r="Q18" i="1" s="1"/>
  <c r="S18" i="1" s="1"/>
  <c r="H19" i="1" l="1"/>
  <c r="I19" i="1"/>
  <c r="K19" i="1" s="1"/>
  <c r="J19" i="1" l="1"/>
  <c r="L19" i="1" s="1"/>
  <c r="M19" i="1" l="1"/>
  <c r="O19" i="1" s="1"/>
  <c r="Q19" i="1" s="1"/>
  <c r="S19" i="1" s="1"/>
  <c r="N19" i="1" l="1"/>
  <c r="P19" i="1" s="1"/>
  <c r="R19" i="1" s="1"/>
  <c r="I20" i="1" l="1"/>
  <c r="H20" i="1"/>
  <c r="K20" i="1"/>
  <c r="J20" i="1" l="1"/>
  <c r="L20" i="1" s="1"/>
  <c r="M20" i="1" l="1"/>
  <c r="N20" i="1" s="1"/>
  <c r="P20" i="1" s="1"/>
  <c r="R20" i="1" s="1"/>
  <c r="O20" i="1" l="1"/>
  <c r="Q20" i="1" s="1"/>
  <c r="S20" i="1" s="1"/>
  <c r="I21" i="1" s="1"/>
  <c r="H21" i="1" l="1"/>
  <c r="K21" i="1"/>
  <c r="J21" i="1" l="1"/>
  <c r="L21" i="1" s="1"/>
  <c r="M21" i="1" l="1"/>
  <c r="O21" i="1" s="1"/>
  <c r="Q21" i="1" s="1"/>
  <c r="S21" i="1" s="1"/>
  <c r="N21" i="1" l="1"/>
  <c r="P21" i="1" s="1"/>
  <c r="R21" i="1" s="1"/>
  <c r="I22" i="1" l="1"/>
  <c r="H22" i="1"/>
  <c r="J22" i="1"/>
  <c r="K22" i="1" l="1"/>
  <c r="M22" i="1" s="1"/>
  <c r="L22" i="1" l="1"/>
  <c r="O22" i="1" l="1"/>
  <c r="Q22" i="1" s="1"/>
  <c r="S22" i="1" s="1"/>
  <c r="N22" i="1"/>
  <c r="P22" i="1" s="1"/>
  <c r="R22" i="1" s="1"/>
  <c r="I23" i="1" l="1"/>
  <c r="H23" i="1"/>
  <c r="J23" i="1" s="1"/>
  <c r="K23" i="1"/>
  <c r="L23" i="1" l="1"/>
  <c r="M23" i="1"/>
  <c r="O23" i="1" s="1"/>
  <c r="Q23" i="1" s="1"/>
  <c r="S23" i="1" s="1"/>
  <c r="N23" i="1" l="1"/>
  <c r="P23" i="1" s="1"/>
  <c r="R23" i="1" s="1"/>
  <c r="I24" i="1" l="1"/>
  <c r="H24" i="1"/>
  <c r="J24" i="1"/>
  <c r="K24" i="1" l="1"/>
  <c r="L24" i="1" s="1"/>
  <c r="M24" i="1"/>
  <c r="O24" i="1" s="1"/>
  <c r="Q24" i="1" s="1"/>
  <c r="S24" i="1" s="1"/>
  <c r="N24" i="1" l="1"/>
  <c r="P24" i="1" s="1"/>
  <c r="R24" i="1" s="1"/>
  <c r="H25" i="1" s="1"/>
  <c r="I25" i="1" l="1"/>
  <c r="K25" i="1" s="1"/>
  <c r="J25" i="1"/>
  <c r="L25" i="1" s="1"/>
  <c r="M25" i="1" l="1"/>
  <c r="N25" i="1" s="1"/>
  <c r="P25" i="1" s="1"/>
  <c r="R25" i="1" s="1"/>
  <c r="O25" i="1" l="1"/>
  <c r="Q25" i="1" s="1"/>
  <c r="S25" i="1" s="1"/>
  <c r="I26" i="1" s="1"/>
  <c r="H26" i="1" l="1"/>
  <c r="J26" i="1"/>
  <c r="K26" i="1"/>
  <c r="L26" i="1" l="1"/>
  <c r="M26" i="1"/>
  <c r="O26" i="1" s="1"/>
  <c r="Q26" i="1" s="1"/>
  <c r="S26" i="1" s="1"/>
  <c r="N26" i="1" l="1"/>
  <c r="P26" i="1" s="1"/>
  <c r="R26" i="1" s="1"/>
  <c r="I27" i="1" l="1"/>
  <c r="H27" i="1"/>
  <c r="K27" i="1" s="1"/>
  <c r="J27" i="1" l="1"/>
  <c r="L27" i="1" s="1"/>
  <c r="M27" i="1" l="1"/>
  <c r="O27" i="1" s="1"/>
  <c r="Q27" i="1" s="1"/>
  <c r="S27" i="1" s="1"/>
  <c r="N27" i="1" l="1"/>
  <c r="P27" i="1" s="1"/>
  <c r="R27" i="1" s="1"/>
  <c r="H28" i="1" s="1"/>
  <c r="I28" i="1" l="1"/>
  <c r="K28" i="1"/>
  <c r="J28" i="1" l="1"/>
  <c r="L28" i="1" s="1"/>
  <c r="M28" i="1" l="1"/>
  <c r="O28" i="1" s="1"/>
  <c r="Q28" i="1" s="1"/>
  <c r="S28" i="1" s="1"/>
  <c r="N28" i="1" l="1"/>
  <c r="P28" i="1" s="1"/>
  <c r="R28" i="1" s="1"/>
  <c r="H29" i="1" s="1"/>
  <c r="I29" i="1" l="1"/>
  <c r="K29" i="1" s="1"/>
  <c r="J29" i="1" l="1"/>
  <c r="L29" i="1" s="1"/>
  <c r="M29" i="1" l="1"/>
  <c r="O29" i="1" s="1"/>
  <c r="Q29" i="1" s="1"/>
  <c r="S29" i="1" s="1"/>
  <c r="N29" i="1" l="1"/>
  <c r="P29" i="1" s="1"/>
  <c r="R29" i="1" s="1"/>
  <c r="H30" i="1" s="1"/>
  <c r="I30" i="1" l="1"/>
  <c r="K30" i="1" s="1"/>
  <c r="J30" i="1" l="1"/>
  <c r="L30" i="1" s="1"/>
  <c r="M30" i="1" l="1"/>
  <c r="O30" i="1" s="1"/>
  <c r="Q30" i="1" s="1"/>
  <c r="S30" i="1" s="1"/>
  <c r="N30" i="1" l="1"/>
  <c r="P30" i="1" s="1"/>
  <c r="R30" i="1" s="1"/>
  <c r="H31" i="1" s="1"/>
  <c r="I31" i="1" l="1"/>
  <c r="K31" i="1" s="1"/>
  <c r="J31" i="1" l="1"/>
  <c r="L31" i="1" s="1"/>
  <c r="M31" i="1" l="1"/>
  <c r="O31" i="1" s="1"/>
  <c r="Q31" i="1" s="1"/>
  <c r="S31" i="1" s="1"/>
  <c r="N31" i="1" l="1"/>
  <c r="P31" i="1" s="1"/>
  <c r="R31" i="1" s="1"/>
  <c r="H32" i="1" s="1"/>
  <c r="I32" i="1" l="1"/>
  <c r="K32" i="1" s="1"/>
  <c r="J32" i="1" l="1"/>
  <c r="L32" i="1" s="1"/>
  <c r="M32" i="1" l="1"/>
  <c r="O32" i="1" s="1"/>
  <c r="Q32" i="1" s="1"/>
  <c r="S32" i="1" s="1"/>
  <c r="N32" i="1" l="1"/>
  <c r="P32" i="1" s="1"/>
  <c r="R32" i="1" s="1"/>
  <c r="H33" i="1" s="1"/>
  <c r="I33" i="1" l="1"/>
  <c r="K33" i="1" s="1"/>
  <c r="J33" i="1" l="1"/>
  <c r="L33" i="1" s="1"/>
  <c r="M33" i="1" l="1"/>
  <c r="O33" i="1" s="1"/>
  <c r="Q33" i="1" s="1"/>
  <c r="S33" i="1" s="1"/>
  <c r="N33" i="1" l="1"/>
  <c r="P33" i="1" s="1"/>
  <c r="R33" i="1" s="1"/>
  <c r="H34" i="1" s="1"/>
  <c r="I34" i="1" l="1"/>
  <c r="K34" i="1" s="1"/>
  <c r="J34" i="1" l="1"/>
  <c r="L34" i="1" s="1"/>
  <c r="M34" i="1" l="1"/>
  <c r="O34" i="1" s="1"/>
  <c r="Q34" i="1" s="1"/>
  <c r="S34" i="1" s="1"/>
  <c r="N34" i="1" l="1"/>
  <c r="P34" i="1" s="1"/>
  <c r="R34" i="1" s="1"/>
  <c r="H35" i="1" s="1"/>
  <c r="I35" i="1" l="1"/>
  <c r="K35" i="1" s="1"/>
  <c r="J35" i="1" l="1"/>
  <c r="L35" i="1" s="1"/>
  <c r="M35" i="1" l="1"/>
  <c r="O35" i="1" s="1"/>
  <c r="Q35" i="1" s="1"/>
  <c r="S35" i="1" s="1"/>
  <c r="N35" i="1" l="1"/>
  <c r="P35" i="1" s="1"/>
  <c r="R35" i="1" s="1"/>
  <c r="H36" i="1" s="1"/>
  <c r="I36" i="1" l="1"/>
  <c r="K36" i="1" s="1"/>
  <c r="J36" i="1" l="1"/>
  <c r="L36" i="1" s="1"/>
  <c r="M36" i="1" l="1"/>
  <c r="O36" i="1" s="1"/>
  <c r="Q36" i="1" s="1"/>
  <c r="S36" i="1" s="1"/>
  <c r="N36" i="1" l="1"/>
  <c r="P36" i="1" s="1"/>
  <c r="R36" i="1" s="1"/>
  <c r="H37" i="1" s="1"/>
  <c r="I37" i="1" l="1"/>
  <c r="K37" i="1" s="1"/>
  <c r="J37" i="1" l="1"/>
  <c r="L37" i="1" s="1"/>
  <c r="M37" i="1" l="1"/>
  <c r="O37" i="1" s="1"/>
  <c r="Q37" i="1" s="1"/>
  <c r="S37" i="1" s="1"/>
  <c r="N37" i="1" l="1"/>
  <c r="P37" i="1" s="1"/>
  <c r="R37" i="1" s="1"/>
  <c r="H38" i="1" s="1"/>
  <c r="I38" i="1" l="1"/>
  <c r="K38" i="1" s="1"/>
  <c r="J38" i="1" l="1"/>
  <c r="L38" i="1" s="1"/>
  <c r="M38" i="1" l="1"/>
  <c r="O38" i="1" s="1"/>
  <c r="Q38" i="1" s="1"/>
  <c r="S38" i="1" s="1"/>
  <c r="N38" i="1" l="1"/>
  <c r="P38" i="1" s="1"/>
  <c r="R38" i="1" s="1"/>
  <c r="I39" i="1" l="1"/>
  <c r="H39" i="1"/>
  <c r="J39" i="1"/>
  <c r="K39" i="1"/>
  <c r="L39" i="1" l="1"/>
  <c r="M39" i="1"/>
  <c r="N39" i="1" l="1"/>
  <c r="P39" i="1" s="1"/>
  <c r="R39" i="1" s="1"/>
  <c r="O39" i="1"/>
  <c r="Q39" i="1" s="1"/>
  <c r="S39" i="1" s="1"/>
  <c r="H40" i="1" l="1"/>
  <c r="I40" i="1"/>
  <c r="J40" i="1" l="1"/>
  <c r="K40" i="1"/>
  <c r="M40" i="1" l="1"/>
  <c r="L40" i="1"/>
  <c r="N40" i="1" l="1"/>
  <c r="P40" i="1" s="1"/>
  <c r="R40" i="1" s="1"/>
  <c r="O40" i="1"/>
  <c r="Q40" i="1" s="1"/>
  <c r="S40" i="1" s="1"/>
  <c r="H41" i="1" l="1"/>
  <c r="I41" i="1"/>
  <c r="J41" i="1" l="1"/>
  <c r="K41" i="1"/>
  <c r="M41" i="1" l="1"/>
  <c r="L41" i="1"/>
  <c r="N41" i="1" l="1"/>
  <c r="P41" i="1" s="1"/>
  <c r="R41" i="1" s="1"/>
  <c r="O41" i="1"/>
  <c r="Q41" i="1" s="1"/>
  <c r="S41" i="1" s="1"/>
  <c r="H42" i="1" l="1"/>
  <c r="I42" i="1"/>
  <c r="J42" i="1" l="1"/>
  <c r="K42" i="1"/>
  <c r="M42" i="1" l="1"/>
  <c r="L42" i="1"/>
  <c r="N42" i="1" l="1"/>
  <c r="P42" i="1" s="1"/>
  <c r="R42" i="1" s="1"/>
  <c r="O42" i="1"/>
  <c r="Q42" i="1" s="1"/>
  <c r="S42" i="1" s="1"/>
  <c r="H43" i="1" l="1"/>
  <c r="I43" i="1"/>
  <c r="J43" i="1" s="1"/>
  <c r="K43" i="1" l="1"/>
  <c r="M43" i="1" s="1"/>
  <c r="L43" i="1" l="1"/>
  <c r="N43" i="1" s="1"/>
  <c r="P43" i="1" s="1"/>
  <c r="R43" i="1" s="1"/>
  <c r="O43" i="1" l="1"/>
  <c r="Q43" i="1" s="1"/>
  <c r="S43" i="1" s="1"/>
  <c r="I44" i="1" s="1"/>
  <c r="H44" i="1" l="1"/>
  <c r="J44" i="1"/>
  <c r="K44" i="1" l="1"/>
  <c r="M44" i="1" s="1"/>
  <c r="L44" i="1" l="1"/>
  <c r="N44" i="1" s="1"/>
  <c r="P44" i="1" s="1"/>
  <c r="R44" i="1" s="1"/>
  <c r="O44" i="1" l="1"/>
  <c r="Q44" i="1" s="1"/>
  <c r="S44" i="1" s="1"/>
  <c r="I45" i="1" s="1"/>
  <c r="H45" i="1" l="1"/>
  <c r="J45" i="1"/>
  <c r="K45" i="1"/>
  <c r="L45" i="1" l="1"/>
  <c r="M45" i="1"/>
  <c r="O45" i="1" s="1"/>
  <c r="Q45" i="1" s="1"/>
  <c r="S45" i="1" s="1"/>
  <c r="N45" i="1" l="1"/>
  <c r="P45" i="1" s="1"/>
  <c r="R45" i="1" s="1"/>
  <c r="I46" i="1" l="1"/>
  <c r="H46" i="1"/>
  <c r="J46" i="1"/>
  <c r="K46" i="1"/>
  <c r="M46" i="1" l="1"/>
  <c r="L46" i="1"/>
  <c r="N46" i="1" l="1"/>
  <c r="P46" i="1" s="1"/>
  <c r="R46" i="1" s="1"/>
  <c r="O46" i="1"/>
  <c r="Q46" i="1" s="1"/>
  <c r="S46" i="1" s="1"/>
  <c r="H47" i="1" l="1"/>
  <c r="I47" i="1"/>
  <c r="J47" i="1" l="1"/>
  <c r="K47" i="1"/>
  <c r="M47" i="1" l="1"/>
  <c r="L47" i="1"/>
  <c r="N47" i="1" l="1"/>
  <c r="P47" i="1" s="1"/>
  <c r="R47" i="1" s="1"/>
  <c r="O47" i="1"/>
  <c r="Q47" i="1" s="1"/>
  <c r="S47" i="1" s="1"/>
  <c r="H48" i="1" l="1"/>
  <c r="I48" i="1"/>
  <c r="J48" i="1" l="1"/>
  <c r="K48" i="1"/>
  <c r="M48" i="1" l="1"/>
  <c r="L48" i="1"/>
  <c r="N48" i="1" l="1"/>
  <c r="P48" i="1" s="1"/>
  <c r="R48" i="1" s="1"/>
  <c r="O48" i="1"/>
  <c r="Q48" i="1" s="1"/>
  <c r="S48" i="1" s="1"/>
  <c r="H49" i="1" l="1"/>
  <c r="I49" i="1"/>
  <c r="J49" i="1" s="1"/>
  <c r="K49" i="1" l="1"/>
  <c r="M49" i="1" s="1"/>
  <c r="L49" i="1" l="1"/>
  <c r="N49" i="1" s="1"/>
  <c r="P49" i="1" s="1"/>
  <c r="R49" i="1" s="1"/>
  <c r="O49" i="1" l="1"/>
  <c r="Q49" i="1" s="1"/>
  <c r="S49" i="1" s="1"/>
  <c r="I50" i="1" s="1"/>
  <c r="H50" i="1" l="1"/>
  <c r="J50" i="1"/>
  <c r="K50" i="1" l="1"/>
  <c r="M50" i="1" s="1"/>
  <c r="L50" i="1" l="1"/>
  <c r="N50" i="1" s="1"/>
  <c r="P50" i="1" s="1"/>
  <c r="R50" i="1" s="1"/>
  <c r="O50" i="1" l="1"/>
  <c r="Q50" i="1" s="1"/>
  <c r="S50" i="1" s="1"/>
  <c r="I51" i="1" s="1"/>
  <c r="H51" i="1" l="1"/>
  <c r="J51" i="1"/>
  <c r="K51" i="1"/>
  <c r="M51" i="1" l="1"/>
  <c r="L51" i="1"/>
  <c r="N51" i="1" l="1"/>
  <c r="P51" i="1" s="1"/>
  <c r="R51" i="1" s="1"/>
  <c r="O51" i="1"/>
  <c r="Q51" i="1" s="1"/>
  <c r="S51" i="1" s="1"/>
  <c r="H52" i="1" l="1"/>
  <c r="I52" i="1"/>
  <c r="J52" i="1" l="1"/>
  <c r="K52" i="1"/>
  <c r="L52" i="1" l="1"/>
  <c r="M52" i="1"/>
  <c r="N52" i="1" l="1"/>
  <c r="P52" i="1" s="1"/>
  <c r="R52" i="1" s="1"/>
  <c r="O52" i="1"/>
  <c r="Q52" i="1" s="1"/>
  <c r="S52" i="1" s="1"/>
  <c r="I53" i="1" l="1"/>
  <c r="H53" i="1"/>
  <c r="J53" i="1"/>
  <c r="K53" i="1" l="1"/>
  <c r="M53" i="1" s="1"/>
  <c r="L53" i="1" l="1"/>
  <c r="N53" i="1" s="1"/>
  <c r="P53" i="1" s="1"/>
  <c r="R53" i="1" s="1"/>
  <c r="O53" i="1" l="1"/>
  <c r="Q53" i="1" s="1"/>
  <c r="S53" i="1" s="1"/>
  <c r="I54" i="1" s="1"/>
  <c r="H54" i="1" l="1"/>
  <c r="J54" i="1"/>
  <c r="K54" i="1" l="1"/>
  <c r="M54" i="1" s="1"/>
  <c r="L54" i="1" l="1"/>
  <c r="N54" i="1" s="1"/>
  <c r="P54" i="1" s="1"/>
  <c r="R54" i="1" s="1"/>
  <c r="O54" i="1" l="1"/>
  <c r="Q54" i="1" s="1"/>
  <c r="S54" i="1" s="1"/>
  <c r="I55" i="1" s="1"/>
  <c r="H55" i="1" l="1"/>
  <c r="J55" i="1"/>
  <c r="K55" i="1" l="1"/>
  <c r="M55" i="1" l="1"/>
  <c r="L55" i="1"/>
  <c r="N55" i="1" s="1"/>
  <c r="P55" i="1" s="1"/>
  <c r="R55" i="1" s="1"/>
  <c r="O55" i="1" l="1"/>
  <c r="Q55" i="1" s="1"/>
  <c r="S55" i="1" s="1"/>
  <c r="I56" i="1" s="1"/>
  <c r="H56" i="1" l="1"/>
  <c r="J56" i="1"/>
  <c r="K56" i="1" l="1"/>
  <c r="M56" i="1" s="1"/>
  <c r="L56" i="1" l="1"/>
  <c r="N56" i="1" s="1"/>
  <c r="P56" i="1" s="1"/>
  <c r="R56" i="1" s="1"/>
  <c r="O56" i="1" l="1"/>
  <c r="Q56" i="1" s="1"/>
  <c r="S56" i="1" s="1"/>
  <c r="I57" i="1" s="1"/>
  <c r="H57" i="1" l="1"/>
  <c r="J57" i="1"/>
  <c r="K57" i="1"/>
  <c r="L57" i="1" s="1"/>
  <c r="M57" i="1" l="1"/>
  <c r="O57" i="1" s="1"/>
  <c r="Q57" i="1" s="1"/>
  <c r="S57" i="1" s="1"/>
  <c r="N57" i="1"/>
  <c r="P57" i="1" s="1"/>
  <c r="R57" i="1" s="1"/>
  <c r="H58" i="1" s="1"/>
  <c r="I58" i="1" l="1"/>
  <c r="K58" i="1" s="1"/>
  <c r="J58" i="1" l="1"/>
  <c r="L58" i="1" s="1"/>
  <c r="M58" i="1" l="1"/>
  <c r="O58" i="1" s="1"/>
  <c r="Q58" i="1" s="1"/>
  <c r="S58" i="1" s="1"/>
  <c r="N58" i="1" l="1"/>
  <c r="P58" i="1" s="1"/>
  <c r="R58" i="1" s="1"/>
  <c r="H59" i="1" s="1"/>
  <c r="I59" i="1" l="1"/>
  <c r="J59" i="1"/>
  <c r="K59" i="1"/>
  <c r="M59" i="1" s="1"/>
  <c r="L59" i="1" l="1"/>
  <c r="N59" i="1" s="1"/>
  <c r="P59" i="1" s="1"/>
  <c r="R59" i="1" s="1"/>
  <c r="O59" i="1" l="1"/>
  <c r="Q59" i="1" s="1"/>
  <c r="S59" i="1" s="1"/>
  <c r="I60" i="1" s="1"/>
  <c r="H60" i="1" l="1"/>
  <c r="J60" i="1"/>
  <c r="K60" i="1"/>
  <c r="L60" i="1" l="1"/>
  <c r="M60" i="1"/>
  <c r="O60" i="1" s="1"/>
  <c r="Q60" i="1" s="1"/>
  <c r="S60" i="1" s="1"/>
  <c r="N60" i="1" l="1"/>
  <c r="P60" i="1" s="1"/>
  <c r="R60" i="1" s="1"/>
  <c r="H61" i="1" s="1"/>
  <c r="I61" i="1" l="1"/>
  <c r="K61" i="1" s="1"/>
  <c r="J61" i="1" l="1"/>
  <c r="L61" i="1" s="1"/>
  <c r="M61" i="1" l="1"/>
  <c r="O61" i="1" s="1"/>
  <c r="Q61" i="1" s="1"/>
  <c r="S61" i="1" s="1"/>
  <c r="N61" i="1" l="1"/>
  <c r="P61" i="1" s="1"/>
  <c r="R61" i="1" s="1"/>
  <c r="H62" i="1" s="1"/>
  <c r="I62" i="1" l="1"/>
  <c r="K62" i="1" s="1"/>
  <c r="J62" i="1" l="1"/>
  <c r="L62" i="1" s="1"/>
  <c r="M62" i="1" l="1"/>
  <c r="O62" i="1" s="1"/>
  <c r="Q62" i="1" s="1"/>
  <c r="S62" i="1" s="1"/>
  <c r="N62" i="1" l="1"/>
  <c r="P62" i="1" s="1"/>
  <c r="R62" i="1" s="1"/>
  <c r="I63" i="1" l="1"/>
  <c r="H63" i="1"/>
  <c r="J63" i="1"/>
  <c r="K63" i="1"/>
  <c r="L63" i="1" l="1"/>
  <c r="M63" i="1"/>
  <c r="O63" i="1" s="1"/>
  <c r="Q63" i="1" s="1"/>
  <c r="S63" i="1" s="1"/>
  <c r="N63" i="1" l="1"/>
  <c r="P63" i="1" s="1"/>
  <c r="R63" i="1" s="1"/>
  <c r="H64" i="1" s="1"/>
  <c r="I64" i="1" l="1"/>
  <c r="K64" i="1" s="1"/>
  <c r="J64" i="1" l="1"/>
  <c r="L64" i="1" s="1"/>
  <c r="M64" i="1" l="1"/>
  <c r="O64" i="1" s="1"/>
  <c r="Q64" i="1" s="1"/>
  <c r="S64" i="1" s="1"/>
  <c r="N64" i="1" l="1"/>
  <c r="P64" i="1" s="1"/>
  <c r="R64" i="1" s="1"/>
  <c r="H65" i="1" s="1"/>
  <c r="I65" i="1" l="1"/>
  <c r="K65" i="1"/>
  <c r="J65" i="1" l="1"/>
  <c r="L65" i="1" s="1"/>
  <c r="M65" i="1" l="1"/>
  <c r="N65" i="1" l="1"/>
  <c r="P65" i="1" s="1"/>
  <c r="R65" i="1" s="1"/>
  <c r="O65" i="1"/>
  <c r="Q65" i="1" s="1"/>
  <c r="S65" i="1" s="1"/>
  <c r="H66" i="1" l="1"/>
  <c r="I66" i="1"/>
  <c r="J66" i="1" s="1"/>
  <c r="K66" i="1" l="1"/>
  <c r="M66" i="1" s="1"/>
  <c r="L66" i="1" l="1"/>
  <c r="N66" i="1" s="1"/>
  <c r="P66" i="1" s="1"/>
  <c r="R66" i="1" s="1"/>
  <c r="O66" i="1" l="1"/>
  <c r="Q66" i="1" s="1"/>
  <c r="S66" i="1" s="1"/>
  <c r="I67" i="1" s="1"/>
  <c r="H67" i="1" l="1"/>
  <c r="J67" i="1"/>
  <c r="K67" i="1" l="1"/>
  <c r="M67" i="1" s="1"/>
  <c r="L67" i="1" l="1"/>
  <c r="N67" i="1" s="1"/>
  <c r="P67" i="1" s="1"/>
  <c r="R67" i="1" s="1"/>
  <c r="O67" i="1"/>
  <c r="Q67" i="1" s="1"/>
  <c r="S67" i="1" s="1"/>
  <c r="H68" i="1" l="1"/>
  <c r="I68" i="1"/>
  <c r="K68" i="1" s="1"/>
  <c r="J68" i="1"/>
  <c r="L68" i="1" l="1"/>
  <c r="M68" i="1"/>
  <c r="O68" i="1" l="1"/>
  <c r="Q68" i="1" s="1"/>
  <c r="S68" i="1" s="1"/>
  <c r="N68" i="1"/>
  <c r="P68" i="1" s="1"/>
  <c r="R68" i="1" s="1"/>
  <c r="I69" i="1" l="1"/>
  <c r="H69" i="1"/>
  <c r="K69" i="1"/>
  <c r="J69" i="1"/>
  <c r="L69" i="1" l="1"/>
  <c r="M69" i="1"/>
  <c r="O69" i="1" l="1"/>
  <c r="Q69" i="1" s="1"/>
  <c r="S69" i="1" s="1"/>
  <c r="N69" i="1"/>
  <c r="P69" i="1" s="1"/>
  <c r="R69" i="1" s="1"/>
  <c r="I70" i="1" l="1"/>
  <c r="H70" i="1"/>
  <c r="J70" i="1"/>
  <c r="K70" i="1"/>
  <c r="M70" i="1" l="1"/>
  <c r="L70" i="1"/>
  <c r="N70" i="1" l="1"/>
  <c r="P70" i="1" s="1"/>
  <c r="R70" i="1" s="1"/>
  <c r="O70" i="1"/>
  <c r="Q70" i="1" s="1"/>
  <c r="S70" i="1" s="1"/>
  <c r="H71" i="1" l="1"/>
  <c r="I71" i="1"/>
  <c r="J71" i="1" l="1"/>
  <c r="K71" i="1"/>
  <c r="M71" i="1" l="1"/>
  <c r="L71" i="1"/>
  <c r="N71" i="1" l="1"/>
  <c r="P71" i="1" s="1"/>
  <c r="R71" i="1" s="1"/>
  <c r="O71" i="1"/>
  <c r="Q71" i="1" s="1"/>
  <c r="S71" i="1" s="1"/>
  <c r="H72" i="1" l="1"/>
  <c r="I72" i="1"/>
  <c r="J72" i="1" l="1"/>
  <c r="K72" i="1"/>
  <c r="M72" i="1" l="1"/>
  <c r="L72" i="1"/>
  <c r="N72" i="1" l="1"/>
  <c r="P72" i="1" s="1"/>
  <c r="R72" i="1" s="1"/>
  <c r="O72" i="1"/>
  <c r="Q72" i="1" s="1"/>
  <c r="S72" i="1" s="1"/>
  <c r="H73" i="1" l="1"/>
  <c r="I73" i="1"/>
  <c r="J73" i="1" l="1"/>
  <c r="K73" i="1"/>
  <c r="L73" i="1" l="1"/>
  <c r="M73" i="1"/>
  <c r="O73" i="1" s="1"/>
  <c r="Q73" i="1" s="1"/>
  <c r="S73" i="1" s="1"/>
  <c r="N73" i="1" l="1"/>
  <c r="P73" i="1" s="1"/>
  <c r="R73" i="1" s="1"/>
  <c r="H74" i="1" s="1"/>
  <c r="I74" i="1" l="1"/>
  <c r="J74" i="1"/>
  <c r="K74" i="1" l="1"/>
  <c r="M74" i="1" s="1"/>
  <c r="L74" i="1" l="1"/>
  <c r="N74" i="1" s="1"/>
  <c r="P74" i="1" s="1"/>
  <c r="R74" i="1" s="1"/>
  <c r="O74" i="1" l="1"/>
  <c r="Q74" i="1" s="1"/>
  <c r="S74" i="1" s="1"/>
  <c r="H75" i="1" s="1"/>
  <c r="I75" i="1" l="1"/>
  <c r="J75" i="1"/>
  <c r="K75" i="1"/>
  <c r="M75" i="1" l="1"/>
  <c r="L75" i="1"/>
  <c r="N75" i="1" s="1"/>
  <c r="P75" i="1" s="1"/>
  <c r="R75" i="1" s="1"/>
  <c r="O75" i="1" l="1"/>
  <c r="Q75" i="1" s="1"/>
  <c r="S75" i="1" s="1"/>
  <c r="I76" i="1" s="1"/>
  <c r="H76" i="1" l="1"/>
  <c r="J76" i="1"/>
  <c r="K76" i="1"/>
  <c r="L76" i="1" l="1"/>
  <c r="M76" i="1"/>
  <c r="O76" i="1" s="1"/>
  <c r="Q76" i="1" s="1"/>
  <c r="S76" i="1" s="1"/>
  <c r="N76" i="1" l="1"/>
  <c r="P76" i="1" s="1"/>
  <c r="R76" i="1" s="1"/>
  <c r="H77" i="1" s="1"/>
  <c r="I77" i="1" l="1"/>
  <c r="K77" i="1"/>
  <c r="J77" i="1"/>
  <c r="M77" i="1" l="1"/>
  <c r="L77" i="1"/>
  <c r="N77" i="1" s="1"/>
  <c r="P77" i="1" s="1"/>
  <c r="R77" i="1" s="1"/>
  <c r="O77" i="1" l="1"/>
  <c r="Q77" i="1" s="1"/>
  <c r="S77" i="1" s="1"/>
  <c r="I78" i="1" s="1"/>
  <c r="H78" i="1" l="1"/>
  <c r="K78" i="1"/>
  <c r="J78" i="1"/>
  <c r="L78" i="1" l="1"/>
  <c r="M78" i="1"/>
  <c r="O78" i="1" l="1"/>
  <c r="Q78" i="1" s="1"/>
  <c r="S78" i="1" s="1"/>
  <c r="N78" i="1"/>
  <c r="P78" i="1" s="1"/>
  <c r="R78" i="1" s="1"/>
  <c r="I79" i="1" l="1"/>
  <c r="H79" i="1"/>
  <c r="K79" i="1"/>
  <c r="J79" i="1"/>
  <c r="L79" i="1" l="1"/>
  <c r="M79" i="1"/>
  <c r="O79" i="1" l="1"/>
  <c r="Q79" i="1" s="1"/>
  <c r="S79" i="1" s="1"/>
  <c r="N79" i="1"/>
  <c r="P79" i="1" s="1"/>
  <c r="R79" i="1" s="1"/>
  <c r="I80" i="1" l="1"/>
  <c r="H80" i="1"/>
  <c r="J80" i="1"/>
  <c r="K80" i="1"/>
  <c r="L80" i="1" s="1"/>
  <c r="M80" i="1" l="1"/>
  <c r="O80" i="1" s="1"/>
  <c r="Q80" i="1" s="1"/>
  <c r="S80" i="1" s="1"/>
  <c r="N80" i="1" l="1"/>
  <c r="P80" i="1" s="1"/>
  <c r="R80" i="1" s="1"/>
  <c r="H81" i="1" s="1"/>
  <c r="I81" i="1" l="1"/>
  <c r="K81" i="1" s="1"/>
  <c r="J81" i="1" l="1"/>
  <c r="L81" i="1" s="1"/>
  <c r="M81" i="1"/>
  <c r="O81" i="1" s="1"/>
  <c r="Q81" i="1" s="1"/>
  <c r="S81" i="1" s="1"/>
  <c r="N81" i="1" l="1"/>
  <c r="P81" i="1" s="1"/>
  <c r="R81" i="1" s="1"/>
  <c r="I82" i="1" l="1"/>
  <c r="H82" i="1"/>
  <c r="K82" i="1"/>
  <c r="J82" i="1"/>
  <c r="L82" i="1" s="1"/>
  <c r="M82" i="1" l="1"/>
  <c r="O82" i="1" s="1"/>
  <c r="Q82" i="1" s="1"/>
  <c r="S82" i="1" s="1"/>
  <c r="N82" i="1" l="1"/>
  <c r="P82" i="1" s="1"/>
  <c r="R82" i="1" s="1"/>
  <c r="I83" i="1" l="1"/>
  <c r="H83" i="1"/>
  <c r="K83" i="1"/>
  <c r="J83" i="1"/>
  <c r="M83" i="1" l="1"/>
  <c r="L83" i="1"/>
  <c r="N83" i="1" s="1"/>
  <c r="P83" i="1" s="1"/>
  <c r="R83" i="1" s="1"/>
  <c r="O83" i="1" l="1"/>
  <c r="Q83" i="1" s="1"/>
  <c r="S83" i="1" s="1"/>
  <c r="I84" i="1" s="1"/>
  <c r="H84" i="1" l="1"/>
  <c r="K84" i="1"/>
  <c r="J84" i="1"/>
  <c r="L84" i="1" l="1"/>
  <c r="M84" i="1"/>
  <c r="O84" i="1" l="1"/>
  <c r="Q84" i="1" s="1"/>
  <c r="S84" i="1" s="1"/>
  <c r="N84" i="1"/>
  <c r="P84" i="1" s="1"/>
  <c r="R84" i="1" s="1"/>
  <c r="I85" i="1" l="1"/>
  <c r="H85" i="1"/>
  <c r="K85" i="1"/>
  <c r="J85" i="1"/>
  <c r="L85" i="1" l="1"/>
  <c r="M85" i="1"/>
  <c r="O85" i="1" l="1"/>
  <c r="Q85" i="1" s="1"/>
  <c r="S85" i="1" s="1"/>
  <c r="N85" i="1"/>
  <c r="P85" i="1" s="1"/>
  <c r="R85" i="1" s="1"/>
  <c r="I86" i="1" l="1"/>
  <c r="H86" i="1"/>
  <c r="K86" i="1" s="1"/>
  <c r="J86" i="1" l="1"/>
  <c r="L86" i="1" s="1"/>
  <c r="M86" i="1"/>
  <c r="N86" i="1" l="1"/>
  <c r="P86" i="1" s="1"/>
  <c r="R86" i="1" s="1"/>
  <c r="O86" i="1"/>
  <c r="Q86" i="1" s="1"/>
  <c r="S86" i="1" s="1"/>
  <c r="H87" i="1" l="1"/>
  <c r="I87" i="1"/>
  <c r="K87" i="1" l="1"/>
  <c r="J87" i="1"/>
  <c r="L87" i="1" l="1"/>
  <c r="M87" i="1"/>
  <c r="O87" i="1" l="1"/>
  <c r="Q87" i="1" s="1"/>
  <c r="S87" i="1" s="1"/>
  <c r="N87" i="1"/>
  <c r="P87" i="1" s="1"/>
  <c r="R87" i="1" s="1"/>
  <c r="I88" i="1" l="1"/>
  <c r="H88" i="1"/>
  <c r="J88" i="1" s="1"/>
  <c r="K88" i="1"/>
  <c r="M88" i="1" l="1"/>
  <c r="L88" i="1"/>
  <c r="N88" i="1" l="1"/>
  <c r="P88" i="1" s="1"/>
  <c r="R88" i="1" s="1"/>
  <c r="O88" i="1"/>
  <c r="Q88" i="1" s="1"/>
  <c r="S88" i="1" s="1"/>
  <c r="H89" i="1" l="1"/>
  <c r="I89" i="1"/>
  <c r="K89" i="1" l="1"/>
  <c r="J89" i="1"/>
  <c r="L89" i="1" l="1"/>
  <c r="M89" i="1"/>
  <c r="O89" i="1" l="1"/>
  <c r="Q89" i="1" s="1"/>
  <c r="S89" i="1" s="1"/>
  <c r="N89" i="1"/>
  <c r="P89" i="1" s="1"/>
  <c r="R89" i="1" s="1"/>
  <c r="I90" i="1" l="1"/>
  <c r="H90" i="1"/>
  <c r="J90" i="1"/>
  <c r="K90" i="1"/>
  <c r="M90" i="1" s="1"/>
  <c r="L90" i="1" l="1"/>
  <c r="N90" i="1" s="1"/>
  <c r="P90" i="1" s="1"/>
  <c r="R90" i="1" s="1"/>
  <c r="O90" i="1" l="1"/>
  <c r="Q90" i="1" s="1"/>
  <c r="S90" i="1" s="1"/>
  <c r="I91" i="1" s="1"/>
  <c r="H91" i="1" l="1"/>
  <c r="K91" i="1"/>
  <c r="J91" i="1"/>
  <c r="L91" i="1" l="1"/>
  <c r="M91" i="1"/>
  <c r="O91" i="1" l="1"/>
  <c r="Q91" i="1" s="1"/>
  <c r="S91" i="1" s="1"/>
  <c r="N91" i="1"/>
  <c r="P91" i="1" s="1"/>
  <c r="R91" i="1" s="1"/>
  <c r="I92" i="1" l="1"/>
  <c r="H92" i="1"/>
  <c r="J92" i="1"/>
  <c r="K92" i="1"/>
  <c r="M92" i="1" l="1"/>
  <c r="L92" i="1"/>
  <c r="N92" i="1" l="1"/>
  <c r="P92" i="1" s="1"/>
  <c r="R92" i="1" s="1"/>
  <c r="O92" i="1"/>
  <c r="Q92" i="1" s="1"/>
  <c r="S92" i="1" s="1"/>
  <c r="H93" i="1" l="1"/>
  <c r="I93" i="1"/>
  <c r="J93" i="1" l="1"/>
  <c r="K93" i="1"/>
  <c r="M93" i="1" l="1"/>
  <c r="L93" i="1"/>
  <c r="N93" i="1" l="1"/>
  <c r="P93" i="1" s="1"/>
  <c r="R93" i="1" s="1"/>
  <c r="O93" i="1"/>
  <c r="Q93" i="1" s="1"/>
  <c r="S93" i="1" s="1"/>
  <c r="H94" i="1" l="1"/>
  <c r="I94" i="1"/>
  <c r="K94" i="1" l="1"/>
  <c r="J94" i="1"/>
  <c r="L94" i="1" l="1"/>
  <c r="M94" i="1"/>
  <c r="O94" i="1" s="1"/>
  <c r="Q94" i="1" s="1"/>
  <c r="S94" i="1" s="1"/>
  <c r="N94" i="1" l="1"/>
  <c r="P94" i="1" s="1"/>
  <c r="R94" i="1" s="1"/>
  <c r="I95" i="1" l="1"/>
  <c r="H95" i="1"/>
  <c r="J95" i="1"/>
  <c r="K95" i="1"/>
  <c r="L95" i="1" l="1"/>
  <c r="M95" i="1"/>
  <c r="O95" i="1" s="1"/>
  <c r="Q95" i="1" s="1"/>
  <c r="S95" i="1" s="1"/>
  <c r="N95" i="1" l="1"/>
  <c r="P95" i="1" s="1"/>
  <c r="R95" i="1" s="1"/>
  <c r="I96" i="1" l="1"/>
  <c r="H96" i="1"/>
  <c r="J96" i="1"/>
  <c r="K96" i="1"/>
  <c r="M96" i="1" l="1"/>
  <c r="L96" i="1"/>
  <c r="N96" i="1" l="1"/>
  <c r="P96" i="1" s="1"/>
  <c r="R96" i="1" s="1"/>
  <c r="O96" i="1"/>
  <c r="Q96" i="1" s="1"/>
  <c r="S96" i="1" s="1"/>
  <c r="H97" i="1" l="1"/>
  <c r="I97" i="1"/>
  <c r="J97" i="1" l="1"/>
  <c r="K97" i="1"/>
  <c r="M97" i="1" s="1"/>
  <c r="L97" i="1" l="1"/>
  <c r="N97" i="1" s="1"/>
  <c r="P97" i="1" s="1"/>
  <c r="R97" i="1" s="1"/>
  <c r="O97" i="1" l="1"/>
  <c r="Q97" i="1" s="1"/>
  <c r="S97" i="1" s="1"/>
  <c r="I98" i="1" s="1"/>
  <c r="H98" i="1" l="1"/>
  <c r="J98" i="1"/>
  <c r="K98" i="1" l="1"/>
  <c r="M98" i="1" s="1"/>
  <c r="L98" i="1" l="1"/>
  <c r="N98" i="1" s="1"/>
  <c r="P98" i="1" s="1"/>
  <c r="R98" i="1" s="1"/>
  <c r="O98" i="1" l="1"/>
  <c r="Q98" i="1" s="1"/>
  <c r="S98" i="1" s="1"/>
  <c r="I99" i="1" s="1"/>
  <c r="H99" i="1" l="1"/>
  <c r="J99" i="1"/>
  <c r="K99" i="1" l="1"/>
  <c r="M99" i="1" s="1"/>
  <c r="L99" i="1" l="1"/>
  <c r="N99" i="1" s="1"/>
  <c r="P99" i="1" s="1"/>
  <c r="R99" i="1" s="1"/>
  <c r="O99" i="1" l="1"/>
  <c r="Q99" i="1" s="1"/>
  <c r="S99" i="1" s="1"/>
  <c r="I100" i="1" s="1"/>
  <c r="H100" i="1" l="1"/>
  <c r="K100" i="1"/>
  <c r="J100" i="1"/>
  <c r="M100" i="1" s="1"/>
  <c r="L100" i="1" l="1"/>
  <c r="O100" i="1" s="1"/>
  <c r="Q100" i="1" s="1"/>
  <c r="S100" i="1" s="1"/>
  <c r="N100" i="1" l="1"/>
  <c r="P100" i="1" s="1"/>
  <c r="R100" i="1" s="1"/>
  <c r="H101" i="1" s="1"/>
  <c r="I101" i="1" l="1"/>
  <c r="K101" i="1" s="1"/>
  <c r="J101" i="1" l="1"/>
  <c r="L101" i="1" s="1"/>
  <c r="M101" i="1" l="1"/>
  <c r="O101" i="1" s="1"/>
  <c r="Q101" i="1" s="1"/>
  <c r="S101" i="1" s="1"/>
  <c r="N101" i="1" l="1"/>
  <c r="P101" i="1" s="1"/>
  <c r="R101" i="1" s="1"/>
  <c r="H102" i="1" s="1"/>
  <c r="I102" i="1" l="1"/>
  <c r="J102" i="1"/>
  <c r="K102" i="1" l="1"/>
  <c r="M102" i="1" s="1"/>
  <c r="L102" i="1" l="1"/>
  <c r="N102" i="1" s="1"/>
  <c r="P102" i="1" s="1"/>
  <c r="R102" i="1" s="1"/>
  <c r="O102" i="1" l="1"/>
  <c r="Q102" i="1" s="1"/>
  <c r="S102" i="1" s="1"/>
  <c r="H103" i="1" s="1"/>
  <c r="I103" i="1" l="1"/>
  <c r="J103" i="1" s="1"/>
  <c r="K103" i="1" l="1"/>
  <c r="M103" i="1" s="1"/>
  <c r="L103" i="1" l="1"/>
  <c r="N103" i="1" s="1"/>
  <c r="P103" i="1" s="1"/>
  <c r="R103" i="1" s="1"/>
  <c r="O103" i="1" l="1"/>
  <c r="Q103" i="1" s="1"/>
  <c r="S103" i="1" s="1"/>
  <c r="H104" i="1" s="1"/>
  <c r="I104" i="1" l="1"/>
  <c r="J104" i="1" s="1"/>
  <c r="K104" i="1" l="1"/>
  <c r="M104" i="1" s="1"/>
  <c r="L104" i="1" l="1"/>
  <c r="N104" i="1" s="1"/>
  <c r="P104" i="1" s="1"/>
  <c r="R104" i="1" s="1"/>
  <c r="O104" i="1" l="1"/>
  <c r="Q104" i="1" s="1"/>
  <c r="S104" i="1" s="1"/>
  <c r="H105" i="1" s="1"/>
  <c r="I105" i="1" l="1"/>
  <c r="J105" i="1" s="1"/>
  <c r="K105" i="1" l="1"/>
  <c r="M105" i="1" s="1"/>
  <c r="L105" i="1" l="1"/>
  <c r="N105" i="1" s="1"/>
  <c r="P105" i="1" s="1"/>
  <c r="R105" i="1" s="1"/>
  <c r="O105" i="1" l="1"/>
  <c r="Q105" i="1" s="1"/>
  <c r="S105" i="1" s="1"/>
  <c r="H106" i="1" s="1"/>
  <c r="I106" i="1" l="1"/>
  <c r="J106" i="1" s="1"/>
  <c r="K106" i="1" l="1"/>
  <c r="M106" i="1" s="1"/>
  <c r="L106" i="1" l="1"/>
  <c r="N106" i="1" s="1"/>
  <c r="P106" i="1" s="1"/>
  <c r="R106" i="1" s="1"/>
  <c r="O106" i="1" l="1"/>
  <c r="Q106" i="1" s="1"/>
  <c r="S106" i="1" s="1"/>
  <c r="H107" i="1" s="1"/>
  <c r="I107" i="1" l="1"/>
  <c r="J107" i="1" s="1"/>
  <c r="K107" i="1" l="1"/>
  <c r="M107" i="1" s="1"/>
  <c r="L107" i="1" l="1"/>
  <c r="N107" i="1" s="1"/>
  <c r="P107" i="1" s="1"/>
  <c r="R107" i="1" s="1"/>
  <c r="O107" i="1" l="1"/>
  <c r="Q107" i="1" s="1"/>
  <c r="S107" i="1" s="1"/>
  <c r="H108" i="1" s="1"/>
  <c r="I108" i="1" l="1"/>
  <c r="J108" i="1" s="1"/>
  <c r="K108" i="1" l="1"/>
  <c r="M108" i="1" s="1"/>
  <c r="L108" i="1" l="1"/>
  <c r="N108" i="1" s="1"/>
  <c r="P108" i="1" s="1"/>
  <c r="R108" i="1" s="1"/>
  <c r="O108" i="1" l="1"/>
  <c r="Q108" i="1" s="1"/>
  <c r="S108" i="1" s="1"/>
  <c r="H109" i="1" s="1"/>
  <c r="I109" i="1" l="1"/>
  <c r="K109" i="1" s="1"/>
  <c r="J109" i="1"/>
  <c r="M109" i="1" l="1"/>
  <c r="L109" i="1"/>
  <c r="O109" i="1" s="1"/>
  <c r="Q109" i="1" s="1"/>
  <c r="S109" i="1" s="1"/>
  <c r="N109" i="1" l="1"/>
  <c r="P109" i="1" s="1"/>
  <c r="R109" i="1" s="1"/>
  <c r="H110" i="1" s="1"/>
  <c r="I110" i="1"/>
  <c r="K110" i="1" s="1"/>
  <c r="J110" i="1" l="1"/>
  <c r="L110" i="1" s="1"/>
  <c r="M110" i="1" l="1"/>
  <c r="O110" i="1" s="1"/>
  <c r="Q110" i="1" s="1"/>
  <c r="S110" i="1" s="1"/>
  <c r="N110" i="1" l="1"/>
  <c r="P110" i="1" s="1"/>
  <c r="R110" i="1" s="1"/>
  <c r="I111" i="1" l="1"/>
  <c r="H111" i="1"/>
  <c r="K111" i="1"/>
  <c r="J111" i="1" l="1"/>
  <c r="L111" i="1" s="1"/>
  <c r="M111" i="1" l="1"/>
  <c r="O111" i="1" s="1"/>
  <c r="Q111" i="1" s="1"/>
  <c r="S111" i="1" s="1"/>
  <c r="N111" i="1" l="1"/>
  <c r="P111" i="1" s="1"/>
  <c r="R111" i="1" s="1"/>
  <c r="I112" i="1" l="1"/>
  <c r="H112" i="1"/>
  <c r="K112" i="1"/>
  <c r="J112" i="1"/>
  <c r="L112" i="1" s="1"/>
  <c r="M112" i="1" l="1"/>
  <c r="O112" i="1" s="1"/>
  <c r="Q112" i="1" s="1"/>
  <c r="S112" i="1" s="1"/>
  <c r="N112" i="1" l="1"/>
  <c r="P112" i="1" s="1"/>
  <c r="R112" i="1" s="1"/>
  <c r="I113" i="1" l="1"/>
  <c r="H113" i="1"/>
  <c r="K113" i="1" s="1"/>
  <c r="J113" i="1" l="1"/>
  <c r="M113" i="1"/>
  <c r="L113" i="1"/>
  <c r="O113" i="1" l="1"/>
  <c r="Q113" i="1" s="1"/>
  <c r="S113" i="1" s="1"/>
  <c r="N113" i="1"/>
  <c r="P113" i="1" s="1"/>
  <c r="R113" i="1" s="1"/>
  <c r="H114" i="1" s="1"/>
  <c r="I114" i="1" l="1"/>
  <c r="K114" i="1" s="1"/>
  <c r="J114" i="1"/>
  <c r="M114" i="1" l="1"/>
  <c r="L114" i="1"/>
  <c r="O114" i="1" s="1"/>
  <c r="Q114" i="1" s="1"/>
  <c r="S114" i="1" s="1"/>
  <c r="N114" i="1" l="1"/>
  <c r="P114" i="1" s="1"/>
  <c r="R114" i="1" s="1"/>
  <c r="H115" i="1" s="1"/>
  <c r="I115" i="1" l="1"/>
  <c r="K115" i="1" s="1"/>
  <c r="J115" i="1"/>
  <c r="L115" i="1" l="1"/>
  <c r="M115" i="1"/>
  <c r="O115" i="1" s="1"/>
  <c r="Q115" i="1" s="1"/>
  <c r="S115" i="1" s="1"/>
  <c r="N115" i="1" l="1"/>
  <c r="P115" i="1" s="1"/>
  <c r="R115" i="1" s="1"/>
  <c r="I116" i="1" l="1"/>
  <c r="H116" i="1"/>
  <c r="J116" i="1" s="1"/>
  <c r="K116" i="1" l="1"/>
  <c r="L116" i="1" s="1"/>
  <c r="M116" i="1"/>
  <c r="O116" i="1" s="1"/>
  <c r="Q116" i="1" s="1"/>
  <c r="S116" i="1" s="1"/>
  <c r="N116" i="1" l="1"/>
  <c r="P116" i="1" s="1"/>
  <c r="R116" i="1" s="1"/>
  <c r="H117" i="1" s="1"/>
  <c r="I117" i="1" l="1"/>
  <c r="K117" i="1" s="1"/>
  <c r="J117" i="1" l="1"/>
  <c r="L117" i="1" s="1"/>
  <c r="M117" i="1"/>
  <c r="O117" i="1" s="1"/>
  <c r="Q117" i="1" s="1"/>
  <c r="S117" i="1" s="1"/>
  <c r="N117" i="1" l="1"/>
  <c r="P117" i="1" s="1"/>
  <c r="R117" i="1" s="1"/>
  <c r="I118" i="1" l="1"/>
  <c r="H118" i="1"/>
  <c r="K118" i="1"/>
  <c r="J118" i="1" l="1"/>
  <c r="L118" i="1" s="1"/>
  <c r="M118" i="1" l="1"/>
  <c r="O118" i="1" s="1"/>
  <c r="Q118" i="1" s="1"/>
  <c r="S118" i="1" s="1"/>
  <c r="N118" i="1" l="1"/>
  <c r="P118" i="1" s="1"/>
  <c r="R118" i="1" s="1"/>
  <c r="I119" i="1" l="1"/>
  <c r="H119" i="1"/>
  <c r="J119" i="1"/>
  <c r="K119" i="1"/>
  <c r="M119" i="1" s="1"/>
  <c r="L119" i="1" l="1"/>
  <c r="N119" i="1" s="1"/>
  <c r="P119" i="1" s="1"/>
  <c r="R119" i="1" s="1"/>
  <c r="O119" i="1" l="1"/>
  <c r="Q119" i="1" s="1"/>
  <c r="S119" i="1" s="1"/>
  <c r="I120" i="1" s="1"/>
  <c r="H120" i="1" l="1"/>
  <c r="J120" i="1"/>
  <c r="K120" i="1" l="1"/>
  <c r="M120" i="1" s="1"/>
  <c r="L120" i="1" l="1"/>
  <c r="N120" i="1" s="1"/>
  <c r="P120" i="1" s="1"/>
  <c r="R120" i="1" s="1"/>
  <c r="O120" i="1" l="1"/>
  <c r="Q120" i="1" s="1"/>
  <c r="S120" i="1" s="1"/>
  <c r="I121" i="1" s="1"/>
  <c r="H121" i="1" l="1"/>
  <c r="J121" i="1"/>
  <c r="K121" i="1" l="1"/>
  <c r="M121" i="1" s="1"/>
  <c r="L121" i="1"/>
  <c r="N121" i="1" s="1"/>
  <c r="P121" i="1" s="1"/>
  <c r="R121" i="1" s="1"/>
  <c r="O121" i="1" l="1"/>
  <c r="Q121" i="1" s="1"/>
  <c r="S121" i="1" s="1"/>
  <c r="I122" i="1" s="1"/>
  <c r="H122" i="1" l="1"/>
  <c r="J122" i="1"/>
  <c r="K122" i="1" l="1"/>
  <c r="M122" i="1" s="1"/>
  <c r="L122" i="1" l="1"/>
  <c r="N122" i="1" s="1"/>
  <c r="P122" i="1" s="1"/>
  <c r="R122" i="1" s="1"/>
  <c r="O122" i="1" l="1"/>
  <c r="Q122" i="1" s="1"/>
  <c r="S122" i="1" s="1"/>
  <c r="I123" i="1" s="1"/>
  <c r="H123" i="1" l="1"/>
  <c r="J123" i="1"/>
  <c r="K123" i="1" l="1"/>
  <c r="M123" i="1" s="1"/>
  <c r="L123" i="1" l="1"/>
  <c r="N123" i="1" s="1"/>
  <c r="P123" i="1" s="1"/>
  <c r="R123" i="1" s="1"/>
  <c r="O123" i="1" l="1"/>
  <c r="Q123" i="1" s="1"/>
  <c r="S123" i="1" s="1"/>
  <c r="I124" i="1" s="1"/>
  <c r="H124" i="1" l="1"/>
  <c r="J124" i="1"/>
  <c r="K124" i="1" l="1"/>
  <c r="M124" i="1" s="1"/>
  <c r="L124" i="1" l="1"/>
  <c r="N124" i="1" s="1"/>
  <c r="P124" i="1" s="1"/>
  <c r="R124" i="1" s="1"/>
  <c r="O124" i="1" l="1"/>
  <c r="Q124" i="1" s="1"/>
  <c r="S124" i="1" s="1"/>
  <c r="I125" i="1" s="1"/>
  <c r="H125" i="1" l="1"/>
  <c r="J125" i="1"/>
  <c r="K125" i="1" l="1"/>
  <c r="M125" i="1" s="1"/>
  <c r="L125" i="1" l="1"/>
  <c r="N125" i="1" s="1"/>
  <c r="P125" i="1" s="1"/>
  <c r="R125" i="1" s="1"/>
  <c r="O125" i="1" l="1"/>
  <c r="Q125" i="1" s="1"/>
  <c r="S125" i="1" s="1"/>
  <c r="I126" i="1" s="1"/>
  <c r="H126" i="1" l="1"/>
  <c r="J126" i="1"/>
  <c r="K126" i="1" l="1"/>
  <c r="M126" i="1" s="1"/>
  <c r="L126" i="1" l="1"/>
  <c r="N126" i="1" s="1"/>
  <c r="P126" i="1" s="1"/>
  <c r="R126" i="1" s="1"/>
  <c r="O126" i="1" l="1"/>
  <c r="Q126" i="1" s="1"/>
  <c r="S126" i="1" s="1"/>
  <c r="H127" i="1" s="1"/>
  <c r="I127" i="1" l="1"/>
  <c r="J127" i="1"/>
  <c r="K127" i="1" l="1"/>
  <c r="M127" i="1" s="1"/>
  <c r="L127" i="1" l="1"/>
  <c r="N127" i="1" s="1"/>
  <c r="P127" i="1" s="1"/>
  <c r="R127" i="1" s="1"/>
  <c r="O127" i="1" l="1"/>
  <c r="Q127" i="1" s="1"/>
  <c r="S127" i="1" s="1"/>
  <c r="H128" i="1" s="1"/>
  <c r="I128" i="1" l="1"/>
  <c r="J128" i="1"/>
  <c r="K128" i="1" l="1"/>
  <c r="M128" i="1" s="1"/>
  <c r="L128" i="1" l="1"/>
  <c r="N128" i="1" s="1"/>
  <c r="P128" i="1" s="1"/>
  <c r="R128" i="1" s="1"/>
  <c r="O128" i="1" l="1"/>
  <c r="Q128" i="1" s="1"/>
  <c r="S128" i="1" s="1"/>
  <c r="H129" i="1" s="1"/>
  <c r="I129" i="1" l="1"/>
  <c r="J129" i="1"/>
  <c r="K129" i="1" l="1"/>
  <c r="M129" i="1" s="1"/>
  <c r="L129" i="1" l="1"/>
  <c r="N129" i="1" s="1"/>
  <c r="P129" i="1" s="1"/>
  <c r="R129" i="1" s="1"/>
  <c r="O129" i="1" l="1"/>
  <c r="Q129" i="1" s="1"/>
  <c r="S129" i="1" s="1"/>
  <c r="H130" i="1" s="1"/>
  <c r="I130" i="1" l="1"/>
  <c r="J130" i="1"/>
  <c r="K130" i="1"/>
  <c r="M130" i="1" l="1"/>
  <c r="L130" i="1"/>
  <c r="N130" i="1" l="1"/>
  <c r="P130" i="1" s="1"/>
  <c r="R130" i="1" s="1"/>
  <c r="O130" i="1"/>
  <c r="Q130" i="1" s="1"/>
  <c r="S130" i="1" s="1"/>
  <c r="H131" i="1" l="1"/>
  <c r="I131" i="1"/>
  <c r="J131" i="1" l="1"/>
  <c r="K131" i="1"/>
  <c r="M131" i="1" l="1"/>
  <c r="L131" i="1"/>
  <c r="N131" i="1" l="1"/>
  <c r="P131" i="1" s="1"/>
  <c r="R131" i="1" s="1"/>
  <c r="O131" i="1"/>
  <c r="Q131" i="1" s="1"/>
  <c r="S131" i="1" s="1"/>
  <c r="H132" i="1" l="1"/>
  <c r="I132" i="1"/>
  <c r="J132" i="1" l="1"/>
  <c r="K132" i="1"/>
  <c r="M132" i="1" l="1"/>
  <c r="L132" i="1"/>
  <c r="N132" i="1" l="1"/>
  <c r="P132" i="1" s="1"/>
  <c r="R132" i="1" s="1"/>
  <c r="O132" i="1"/>
  <c r="Q132" i="1" s="1"/>
  <c r="S132" i="1" s="1"/>
  <c r="H133" i="1" l="1"/>
  <c r="I133" i="1"/>
  <c r="J133" i="1" l="1"/>
  <c r="K133" i="1"/>
  <c r="M133" i="1" l="1"/>
  <c r="L133" i="1"/>
  <c r="N133" i="1" l="1"/>
  <c r="P133" i="1" s="1"/>
  <c r="R133" i="1" s="1"/>
  <c r="O133" i="1"/>
  <c r="Q133" i="1" s="1"/>
  <c r="S133" i="1" s="1"/>
  <c r="H134" i="1" l="1"/>
  <c r="I134" i="1"/>
  <c r="J134" i="1" s="1"/>
  <c r="K134" i="1" l="1"/>
  <c r="M134" i="1" s="1"/>
  <c r="L134" i="1" l="1"/>
  <c r="N134" i="1" s="1"/>
  <c r="P134" i="1" s="1"/>
  <c r="R134" i="1" s="1"/>
  <c r="O134" i="1" l="1"/>
  <c r="Q134" i="1" s="1"/>
  <c r="S134" i="1" s="1"/>
  <c r="H135" i="1" s="1"/>
  <c r="I135" i="1" l="1"/>
  <c r="J135" i="1"/>
  <c r="K135" i="1" l="1"/>
  <c r="M135" i="1" s="1"/>
  <c r="L135" i="1" l="1"/>
  <c r="N135" i="1" s="1"/>
  <c r="P135" i="1" s="1"/>
  <c r="R135" i="1" s="1"/>
  <c r="O135" i="1" l="1"/>
  <c r="Q135" i="1" s="1"/>
  <c r="S135" i="1" s="1"/>
  <c r="H136" i="1" s="1"/>
  <c r="I136" i="1" l="1"/>
  <c r="J136" i="1"/>
  <c r="K136" i="1" l="1"/>
  <c r="M136" i="1" s="1"/>
  <c r="L136" i="1" l="1"/>
  <c r="N136" i="1" s="1"/>
  <c r="P136" i="1" s="1"/>
  <c r="R136" i="1" s="1"/>
  <c r="O136" i="1" l="1"/>
  <c r="Q136" i="1" s="1"/>
  <c r="S136" i="1" s="1"/>
  <c r="H137" i="1" s="1"/>
  <c r="I137" i="1" l="1"/>
  <c r="J137" i="1" s="1"/>
  <c r="K137" i="1" l="1"/>
  <c r="M137" i="1" s="1"/>
  <c r="L137" i="1" l="1"/>
  <c r="N137" i="1" s="1"/>
  <c r="P137" i="1" s="1"/>
  <c r="R137" i="1" s="1"/>
  <c r="O137" i="1" l="1"/>
  <c r="Q137" i="1" s="1"/>
  <c r="S137" i="1" s="1"/>
  <c r="H138" i="1" s="1"/>
  <c r="I138" i="1" l="1"/>
  <c r="J138" i="1"/>
  <c r="K138" i="1" l="1"/>
  <c r="M138" i="1" s="1"/>
  <c r="L138" i="1" l="1"/>
  <c r="N138" i="1" s="1"/>
  <c r="P138" i="1" s="1"/>
  <c r="R138" i="1" s="1"/>
  <c r="O138" i="1" l="1"/>
  <c r="Q138" i="1" s="1"/>
  <c r="S138" i="1" s="1"/>
  <c r="H139" i="1" s="1"/>
  <c r="I139" i="1" l="1"/>
  <c r="J139" i="1"/>
  <c r="K139" i="1" l="1"/>
  <c r="M139" i="1" s="1"/>
  <c r="L139" i="1" l="1"/>
  <c r="N139" i="1" s="1"/>
  <c r="P139" i="1" s="1"/>
  <c r="R139" i="1" s="1"/>
  <c r="O139" i="1" l="1"/>
  <c r="Q139" i="1" s="1"/>
  <c r="S139" i="1" s="1"/>
  <c r="H140" i="1" s="1"/>
  <c r="I140" i="1" l="1"/>
  <c r="J140" i="1"/>
  <c r="K140" i="1" l="1"/>
  <c r="M140" i="1" s="1"/>
  <c r="L140" i="1" l="1"/>
  <c r="N140" i="1" s="1"/>
  <c r="P140" i="1" s="1"/>
  <c r="R140" i="1" s="1"/>
  <c r="O140" i="1" l="1"/>
  <c r="Q140" i="1" s="1"/>
  <c r="S140" i="1" s="1"/>
  <c r="H141" i="1" s="1"/>
  <c r="I141" i="1" l="1"/>
  <c r="J141" i="1"/>
  <c r="K141" i="1" l="1"/>
  <c r="M141" i="1" s="1"/>
  <c r="L141" i="1" l="1"/>
  <c r="N141" i="1" s="1"/>
  <c r="P141" i="1" s="1"/>
  <c r="R141" i="1" s="1"/>
  <c r="O141" i="1" l="1"/>
  <c r="Q141" i="1" s="1"/>
  <c r="S141" i="1" s="1"/>
  <c r="H142" i="1" s="1"/>
  <c r="I142" i="1" l="1"/>
  <c r="J142" i="1"/>
  <c r="K142" i="1" l="1"/>
  <c r="M142" i="1" s="1"/>
  <c r="L142" i="1" l="1"/>
  <c r="N142" i="1" s="1"/>
  <c r="P142" i="1" s="1"/>
  <c r="R142" i="1" s="1"/>
  <c r="O142" i="1" l="1"/>
  <c r="Q142" i="1" s="1"/>
  <c r="S142" i="1" s="1"/>
  <c r="H143" i="1" s="1"/>
  <c r="I143" i="1" l="1"/>
  <c r="J143" i="1"/>
  <c r="K143" i="1" l="1"/>
  <c r="M143" i="1" s="1"/>
  <c r="L143" i="1" l="1"/>
  <c r="N143" i="1" s="1"/>
  <c r="P143" i="1" s="1"/>
  <c r="R143" i="1" s="1"/>
  <c r="O143" i="1" l="1"/>
  <c r="Q143" i="1" s="1"/>
  <c r="S143" i="1" s="1"/>
  <c r="H144" i="1" s="1"/>
  <c r="I144" i="1" l="1"/>
  <c r="J144" i="1"/>
  <c r="K144" i="1" l="1"/>
  <c r="M144" i="1" s="1"/>
  <c r="L144" i="1" l="1"/>
  <c r="N144" i="1" s="1"/>
  <c r="P144" i="1" s="1"/>
  <c r="R144" i="1" s="1"/>
  <c r="O144" i="1" l="1"/>
  <c r="Q144" i="1" s="1"/>
  <c r="S144" i="1" s="1"/>
  <c r="H145" i="1" s="1"/>
  <c r="I145" i="1" l="1"/>
  <c r="J145" i="1"/>
  <c r="K145" i="1" l="1"/>
  <c r="M145" i="1" s="1"/>
  <c r="L145" i="1" l="1"/>
  <c r="N145" i="1" s="1"/>
  <c r="P145" i="1" s="1"/>
  <c r="R145" i="1" s="1"/>
  <c r="O145" i="1" l="1"/>
  <c r="Q145" i="1" s="1"/>
  <c r="S145" i="1" s="1"/>
  <c r="H146" i="1" s="1"/>
  <c r="I146" i="1" l="1"/>
  <c r="J146" i="1"/>
  <c r="K146" i="1" l="1"/>
  <c r="M146" i="1" s="1"/>
  <c r="L146" i="1" l="1"/>
  <c r="N146" i="1" s="1"/>
  <c r="P146" i="1" s="1"/>
  <c r="R146" i="1" s="1"/>
  <c r="O146" i="1" l="1"/>
  <c r="Q146" i="1" s="1"/>
  <c r="S146" i="1" s="1"/>
  <c r="H147" i="1" s="1"/>
  <c r="I147" i="1" l="1"/>
  <c r="J147" i="1"/>
  <c r="K147" i="1" l="1"/>
  <c r="M147" i="1" s="1"/>
  <c r="L147" i="1" l="1"/>
  <c r="N147" i="1" s="1"/>
  <c r="P147" i="1" s="1"/>
  <c r="R147" i="1" s="1"/>
  <c r="O147" i="1" l="1"/>
  <c r="Q147" i="1" s="1"/>
  <c r="S147" i="1" s="1"/>
  <c r="H148" i="1" s="1"/>
  <c r="I148" i="1" l="1"/>
  <c r="J148" i="1"/>
  <c r="K148" i="1"/>
  <c r="M148" i="1" l="1"/>
  <c r="L148" i="1"/>
  <c r="N148" i="1" l="1"/>
  <c r="P148" i="1" s="1"/>
  <c r="R148" i="1" s="1"/>
  <c r="O148" i="1"/>
  <c r="Q148" i="1" s="1"/>
  <c r="S148" i="1" s="1"/>
  <c r="H149" i="1" l="1"/>
  <c r="I149" i="1"/>
  <c r="K149" i="1" s="1"/>
  <c r="J149" i="1" l="1"/>
  <c r="L149" i="1" s="1"/>
  <c r="M149" i="1" l="1"/>
  <c r="O149" i="1" s="1"/>
  <c r="Q149" i="1" s="1"/>
  <c r="S149" i="1" s="1"/>
  <c r="N149" i="1" l="1"/>
  <c r="P149" i="1" s="1"/>
  <c r="R149" i="1" s="1"/>
  <c r="H150" i="1" s="1"/>
  <c r="I150" i="1" l="1"/>
  <c r="K150" i="1" s="1"/>
  <c r="J150" i="1" l="1"/>
  <c r="L150" i="1" s="1"/>
  <c r="M150" i="1" l="1"/>
  <c r="O150" i="1" s="1"/>
  <c r="Q150" i="1" s="1"/>
  <c r="S150" i="1" s="1"/>
  <c r="N150" i="1" l="1"/>
  <c r="P150" i="1" s="1"/>
  <c r="R150" i="1" s="1"/>
  <c r="H151" i="1" s="1"/>
  <c r="I151" i="1" l="1"/>
  <c r="K151" i="1" s="1"/>
  <c r="J151" i="1" l="1"/>
  <c r="L151" i="1" s="1"/>
  <c r="M151" i="1" l="1"/>
  <c r="O151" i="1" s="1"/>
  <c r="Q151" i="1" s="1"/>
  <c r="S151" i="1" s="1"/>
  <c r="N151" i="1" l="1"/>
  <c r="P151" i="1" s="1"/>
  <c r="R151" i="1" s="1"/>
  <c r="H152" i="1" l="1"/>
  <c r="I152" i="1"/>
  <c r="K152" i="1" s="1"/>
  <c r="J152" i="1" l="1"/>
  <c r="L152" i="1" s="1"/>
  <c r="M152" i="1" l="1"/>
  <c r="O152" i="1" s="1"/>
  <c r="Q152" i="1" s="1"/>
  <c r="S152" i="1" s="1"/>
  <c r="N152" i="1" l="1"/>
  <c r="P152" i="1" s="1"/>
  <c r="R152" i="1" s="1"/>
  <c r="H153" i="1" l="1"/>
  <c r="I153" i="1"/>
  <c r="J153" i="1" l="1"/>
  <c r="K153" i="1"/>
  <c r="M153" i="1" s="1"/>
  <c r="L153" i="1" l="1"/>
  <c r="N153" i="1" s="1"/>
  <c r="P153" i="1" s="1"/>
  <c r="R153" i="1" s="1"/>
  <c r="O153" i="1" l="1"/>
  <c r="Q153" i="1" s="1"/>
  <c r="S153" i="1" s="1"/>
  <c r="I154" i="1" s="1"/>
  <c r="H154" i="1" l="1"/>
  <c r="J154" i="1" s="1"/>
  <c r="K154" i="1" l="1"/>
  <c r="M154" i="1" s="1"/>
  <c r="L154" i="1" l="1"/>
  <c r="N154" i="1" s="1"/>
  <c r="P154" i="1" s="1"/>
  <c r="R154" i="1" s="1"/>
  <c r="O154" i="1" l="1"/>
  <c r="Q154" i="1" s="1"/>
  <c r="S154" i="1" s="1"/>
  <c r="I155" i="1" s="1"/>
  <c r="H155" i="1" l="1"/>
  <c r="J155" i="1" s="1"/>
  <c r="K155" i="1" l="1"/>
  <c r="M155" i="1" s="1"/>
  <c r="L155" i="1" l="1"/>
  <c r="N155" i="1" s="1"/>
  <c r="P155" i="1" s="1"/>
  <c r="R155" i="1" s="1"/>
  <c r="O155" i="1" l="1"/>
  <c r="Q155" i="1" s="1"/>
  <c r="S155" i="1" s="1"/>
  <c r="I156" i="1" s="1"/>
  <c r="H156" i="1" l="1"/>
  <c r="J156" i="1" s="1"/>
  <c r="K156" i="1" l="1"/>
  <c r="M156" i="1" s="1"/>
  <c r="L156" i="1" l="1"/>
  <c r="N156" i="1" s="1"/>
  <c r="P156" i="1" s="1"/>
  <c r="R156" i="1" s="1"/>
  <c r="O156" i="1" l="1"/>
  <c r="Q156" i="1" s="1"/>
  <c r="S156" i="1" s="1"/>
  <c r="I157" i="1" s="1"/>
  <c r="H157" i="1" l="1"/>
  <c r="J157" i="1" s="1"/>
  <c r="K157" i="1" l="1"/>
  <c r="M157" i="1" s="1"/>
  <c r="L157" i="1" l="1"/>
  <c r="N157" i="1" s="1"/>
  <c r="P157" i="1" s="1"/>
  <c r="R157" i="1" s="1"/>
  <c r="O157" i="1" l="1"/>
  <c r="Q157" i="1" s="1"/>
  <c r="S157" i="1" s="1"/>
  <c r="I158" i="1" s="1"/>
  <c r="H158" i="1" l="1"/>
  <c r="J158" i="1" s="1"/>
  <c r="K158" i="1" l="1"/>
  <c r="M158" i="1" s="1"/>
  <c r="L158" i="1" l="1"/>
  <c r="N158" i="1" s="1"/>
  <c r="P158" i="1" s="1"/>
  <c r="R158" i="1" s="1"/>
  <c r="O158" i="1" l="1"/>
  <c r="Q158" i="1" s="1"/>
  <c r="S158" i="1" s="1"/>
  <c r="I159" i="1" s="1"/>
  <c r="H159" i="1" l="1"/>
  <c r="J159" i="1" s="1"/>
  <c r="K159" i="1" l="1"/>
  <c r="M159" i="1" s="1"/>
  <c r="L159" i="1" l="1"/>
  <c r="N159" i="1" s="1"/>
  <c r="P159" i="1" s="1"/>
  <c r="R159" i="1" s="1"/>
  <c r="O159" i="1" l="1"/>
  <c r="Q159" i="1" s="1"/>
  <c r="S159" i="1" s="1"/>
  <c r="I160" i="1" s="1"/>
  <c r="H160" i="1" l="1"/>
  <c r="J160" i="1" s="1"/>
  <c r="K160" i="1" l="1"/>
  <c r="M160" i="1" s="1"/>
  <c r="L160" i="1" l="1"/>
  <c r="N160" i="1" s="1"/>
  <c r="P160" i="1" s="1"/>
  <c r="R160" i="1" s="1"/>
  <c r="O160" i="1" l="1"/>
  <c r="Q160" i="1" s="1"/>
  <c r="S160" i="1" s="1"/>
  <c r="I161" i="1" s="1"/>
  <c r="H161" i="1" l="1"/>
  <c r="J161" i="1" s="1"/>
  <c r="K161" i="1" l="1"/>
  <c r="M161" i="1" s="1"/>
  <c r="L161" i="1" l="1"/>
  <c r="N161" i="1" s="1"/>
  <c r="P161" i="1" s="1"/>
  <c r="R161" i="1" s="1"/>
  <c r="O161" i="1" l="1"/>
  <c r="Q161" i="1" s="1"/>
  <c r="S161" i="1" s="1"/>
  <c r="I162" i="1" s="1"/>
  <c r="H162" i="1" l="1"/>
  <c r="J162" i="1" s="1"/>
  <c r="K162" i="1" l="1"/>
  <c r="M162" i="1" s="1"/>
  <c r="L162" i="1" l="1"/>
  <c r="N162" i="1" s="1"/>
  <c r="P162" i="1" s="1"/>
  <c r="R162" i="1" s="1"/>
  <c r="O162" i="1" l="1"/>
  <c r="Q162" i="1" s="1"/>
  <c r="S162" i="1" s="1"/>
  <c r="I163" i="1" s="1"/>
  <c r="H163" i="1" l="1"/>
  <c r="J163" i="1" s="1"/>
  <c r="K163" i="1" l="1"/>
  <c r="M163" i="1" s="1"/>
  <c r="L163" i="1" l="1"/>
  <c r="N163" i="1" s="1"/>
  <c r="P163" i="1" s="1"/>
  <c r="R163" i="1" s="1"/>
  <c r="O163" i="1" l="1"/>
  <c r="Q163" i="1" s="1"/>
  <c r="S163" i="1" s="1"/>
  <c r="I164" i="1" s="1"/>
  <c r="H164" i="1" l="1"/>
  <c r="J164" i="1" s="1"/>
  <c r="K164" i="1" l="1"/>
  <c r="M164" i="1" s="1"/>
  <c r="L164" i="1" l="1"/>
  <c r="N164" i="1" s="1"/>
  <c r="P164" i="1" s="1"/>
  <c r="R164" i="1" s="1"/>
  <c r="O164" i="1" l="1"/>
  <c r="Q164" i="1" s="1"/>
  <c r="S164" i="1" s="1"/>
  <c r="I165" i="1" s="1"/>
  <c r="H165" i="1" l="1"/>
  <c r="J165" i="1" s="1"/>
  <c r="K165" i="1" l="1"/>
  <c r="M165" i="1" s="1"/>
  <c r="L165" i="1" l="1"/>
  <c r="N165" i="1" s="1"/>
  <c r="P165" i="1" s="1"/>
  <c r="R165" i="1" s="1"/>
  <c r="O165" i="1" l="1"/>
  <c r="Q165" i="1" s="1"/>
  <c r="S165" i="1" s="1"/>
  <c r="I166" i="1" s="1"/>
  <c r="H166" i="1" l="1"/>
  <c r="J166" i="1" s="1"/>
  <c r="K166" i="1" l="1"/>
  <c r="M166" i="1" s="1"/>
  <c r="L166" i="1" l="1"/>
  <c r="N166" i="1" s="1"/>
  <c r="P166" i="1" s="1"/>
  <c r="R166" i="1" s="1"/>
  <c r="O166" i="1" l="1"/>
  <c r="Q166" i="1" s="1"/>
  <c r="S166" i="1" s="1"/>
  <c r="I167" i="1" s="1"/>
  <c r="H167" i="1" l="1"/>
  <c r="J167" i="1" s="1"/>
  <c r="K167" i="1" l="1"/>
  <c r="M167" i="1" s="1"/>
  <c r="L167" i="1" l="1"/>
  <c r="N167" i="1" s="1"/>
  <c r="P167" i="1" s="1"/>
  <c r="R167" i="1" s="1"/>
  <c r="O167" i="1" l="1"/>
  <c r="Q167" i="1" s="1"/>
  <c r="S167" i="1" s="1"/>
  <c r="I168" i="1" s="1"/>
  <c r="H168" i="1" l="1"/>
  <c r="J168" i="1" s="1"/>
  <c r="K168" i="1" l="1"/>
  <c r="M168" i="1" s="1"/>
  <c r="L168" i="1" l="1"/>
  <c r="N168" i="1" s="1"/>
  <c r="P168" i="1" s="1"/>
  <c r="R168" i="1" s="1"/>
  <c r="O168" i="1" l="1"/>
  <c r="Q168" i="1" s="1"/>
  <c r="S168" i="1" s="1"/>
  <c r="H169" i="1" l="1"/>
  <c r="I169" i="1"/>
  <c r="K169" i="1" s="1"/>
  <c r="J169" i="1" l="1"/>
  <c r="L169" i="1" s="1"/>
  <c r="M169" i="1" l="1"/>
  <c r="O169" i="1" s="1"/>
  <c r="Q169" i="1" s="1"/>
  <c r="S169" i="1" s="1"/>
  <c r="N169" i="1" l="1"/>
  <c r="P169" i="1" s="1"/>
  <c r="R169" i="1" s="1"/>
  <c r="H170" i="1" l="1"/>
  <c r="I170" i="1"/>
  <c r="K170" i="1" s="1"/>
  <c r="J170" i="1" l="1"/>
  <c r="L170" i="1" s="1"/>
  <c r="M170" i="1" l="1"/>
  <c r="O170" i="1" s="1"/>
  <c r="Q170" i="1" s="1"/>
  <c r="S170" i="1" s="1"/>
  <c r="N170" i="1" l="1"/>
  <c r="P170" i="1" s="1"/>
  <c r="R170" i="1" s="1"/>
  <c r="H171" i="1" l="1"/>
  <c r="I171" i="1"/>
  <c r="K171" i="1" s="1"/>
  <c r="J171" i="1" l="1"/>
  <c r="L171" i="1" s="1"/>
  <c r="M171" i="1" l="1"/>
  <c r="O171" i="1" s="1"/>
  <c r="Q171" i="1" s="1"/>
  <c r="S171" i="1" s="1"/>
  <c r="N171" i="1" l="1"/>
  <c r="P171" i="1" s="1"/>
  <c r="R171" i="1" s="1"/>
  <c r="H172" i="1" l="1"/>
  <c r="I172" i="1"/>
  <c r="K172" i="1" s="1"/>
  <c r="J172" i="1" l="1"/>
  <c r="L172" i="1" s="1"/>
  <c r="M172" i="1" l="1"/>
  <c r="O172" i="1" s="1"/>
  <c r="Q172" i="1" s="1"/>
  <c r="S172" i="1" s="1"/>
  <c r="N172" i="1" l="1"/>
  <c r="P172" i="1" s="1"/>
  <c r="R172" i="1" s="1"/>
  <c r="H173" i="1" l="1"/>
  <c r="I173" i="1"/>
  <c r="K173" i="1" s="1"/>
  <c r="M173" i="1" s="1"/>
  <c r="J173" i="1"/>
  <c r="L173" i="1" s="1"/>
  <c r="N173" i="1" s="1"/>
  <c r="P173" i="1" s="1"/>
  <c r="R173" i="1" s="1"/>
  <c r="O173" i="1" l="1"/>
  <c r="Q173" i="1" s="1"/>
  <c r="S173" i="1" s="1"/>
  <c r="H174" i="1" s="1"/>
  <c r="I174" i="1" l="1"/>
  <c r="K174" i="1" s="1"/>
  <c r="J174" i="1" l="1"/>
  <c r="L174" i="1" s="1"/>
  <c r="M174" i="1" l="1"/>
  <c r="O174" i="1" s="1"/>
  <c r="Q174" i="1" s="1"/>
  <c r="S174" i="1" s="1"/>
  <c r="N174" i="1" l="1"/>
  <c r="P174" i="1" s="1"/>
  <c r="R174" i="1" s="1"/>
  <c r="H175" i="1" l="1"/>
  <c r="I175" i="1"/>
  <c r="K175" i="1" s="1"/>
  <c r="J175" i="1" l="1"/>
  <c r="L175" i="1" s="1"/>
  <c r="M175" i="1" l="1"/>
  <c r="O175" i="1" s="1"/>
  <c r="Q175" i="1" s="1"/>
  <c r="S175" i="1" s="1"/>
  <c r="N175" i="1" l="1"/>
  <c r="P175" i="1" s="1"/>
  <c r="R175" i="1" s="1"/>
  <c r="H176" i="1" l="1"/>
  <c r="I176" i="1"/>
  <c r="K176" i="1" s="1"/>
  <c r="J176" i="1" l="1"/>
  <c r="L176" i="1" s="1"/>
  <c r="M176" i="1" l="1"/>
  <c r="O176" i="1" s="1"/>
  <c r="Q176" i="1" s="1"/>
  <c r="S176" i="1" s="1"/>
  <c r="N176" i="1" l="1"/>
  <c r="P176" i="1" s="1"/>
  <c r="R176" i="1" s="1"/>
  <c r="H177" i="1" l="1"/>
  <c r="I177" i="1"/>
  <c r="K177" i="1" s="1"/>
  <c r="J177" i="1" l="1"/>
  <c r="L177" i="1" s="1"/>
  <c r="M177" i="1" l="1"/>
  <c r="O177" i="1" s="1"/>
  <c r="Q177" i="1" s="1"/>
  <c r="S177" i="1" s="1"/>
  <c r="N177" i="1" l="1"/>
  <c r="P177" i="1" s="1"/>
  <c r="R177" i="1" s="1"/>
  <c r="H178" i="1" l="1"/>
  <c r="J178" i="1" s="1"/>
  <c r="L178" i="1" s="1"/>
  <c r="I178" i="1"/>
  <c r="K178" i="1" s="1"/>
  <c r="M178" i="1" s="1"/>
  <c r="N178" i="1" l="1"/>
  <c r="P178" i="1" s="1"/>
  <c r="R178" i="1" s="1"/>
  <c r="O178" i="1"/>
  <c r="Q178" i="1" s="1"/>
  <c r="S178" i="1" s="1"/>
  <c r="H179" i="1" l="1"/>
  <c r="I179" i="1"/>
  <c r="J179" i="1" l="1"/>
  <c r="K179" i="1"/>
  <c r="M179" i="1" s="1"/>
  <c r="L179" i="1" l="1"/>
  <c r="N179" i="1" s="1"/>
  <c r="P179" i="1" s="1"/>
  <c r="R179" i="1" s="1"/>
  <c r="O179" i="1" l="1"/>
  <c r="Q179" i="1" s="1"/>
  <c r="S179" i="1" s="1"/>
  <c r="H180" i="1" s="1"/>
  <c r="I180" i="1" l="1"/>
  <c r="J180" i="1"/>
  <c r="K180" i="1"/>
  <c r="M180" i="1" l="1"/>
  <c r="L180" i="1"/>
  <c r="N180" i="1" l="1"/>
  <c r="P180" i="1" s="1"/>
  <c r="R180" i="1" s="1"/>
  <c r="O180" i="1"/>
  <c r="Q180" i="1" s="1"/>
  <c r="S180" i="1" s="1"/>
  <c r="H181" i="1" l="1"/>
  <c r="I181" i="1"/>
  <c r="J181" i="1" l="1"/>
  <c r="K181" i="1"/>
  <c r="M181" i="1" s="1"/>
  <c r="L181" i="1" l="1"/>
  <c r="N181" i="1" s="1"/>
  <c r="P181" i="1" s="1"/>
  <c r="R181" i="1" s="1"/>
  <c r="O181" i="1" l="1"/>
  <c r="Q181" i="1" s="1"/>
  <c r="S181" i="1" s="1"/>
  <c r="H182" i="1" s="1"/>
  <c r="I182" i="1" l="1"/>
  <c r="J182" i="1"/>
  <c r="K182" i="1" l="1"/>
  <c r="M182" i="1" s="1"/>
  <c r="L182" i="1" l="1"/>
  <c r="N182" i="1" s="1"/>
  <c r="P182" i="1" s="1"/>
  <c r="R182" i="1" s="1"/>
  <c r="O182" i="1" l="1"/>
  <c r="Q182" i="1" s="1"/>
  <c r="S182" i="1" s="1"/>
  <c r="H183" i="1" s="1"/>
  <c r="I183" i="1" l="1"/>
  <c r="J183" i="1"/>
  <c r="K183" i="1" l="1"/>
  <c r="M183" i="1" s="1"/>
  <c r="L183" i="1" l="1"/>
  <c r="N183" i="1" s="1"/>
  <c r="P183" i="1" s="1"/>
  <c r="R183" i="1" s="1"/>
  <c r="O183" i="1" l="1"/>
  <c r="Q183" i="1" s="1"/>
  <c r="S183" i="1" s="1"/>
  <c r="H184" i="1" s="1"/>
  <c r="I184" i="1" l="1"/>
  <c r="J184" i="1"/>
  <c r="K184" i="1"/>
  <c r="M184" i="1" l="1"/>
  <c r="L184" i="1"/>
  <c r="N184" i="1" l="1"/>
  <c r="P184" i="1" s="1"/>
  <c r="R184" i="1" s="1"/>
  <c r="O184" i="1"/>
  <c r="Q184" i="1" s="1"/>
  <c r="S184" i="1" s="1"/>
  <c r="H185" i="1" l="1"/>
  <c r="I185" i="1"/>
  <c r="J185" i="1" l="1"/>
  <c r="K185" i="1"/>
  <c r="M185" i="1" l="1"/>
  <c r="L185" i="1"/>
  <c r="N185" i="1" l="1"/>
  <c r="P185" i="1" s="1"/>
  <c r="R185" i="1" s="1"/>
  <c r="O185" i="1"/>
  <c r="Q185" i="1" s="1"/>
  <c r="S185" i="1" s="1"/>
  <c r="H186" i="1" l="1"/>
  <c r="I186" i="1"/>
  <c r="K186" i="1" l="1"/>
  <c r="J186" i="1"/>
  <c r="L186" i="1" l="1"/>
  <c r="M186" i="1"/>
  <c r="O186" i="1" l="1"/>
  <c r="Q186" i="1" s="1"/>
  <c r="S186" i="1" s="1"/>
  <c r="N186" i="1"/>
  <c r="P186" i="1" s="1"/>
  <c r="R186" i="1" s="1"/>
  <c r="I187" i="1" l="1"/>
  <c r="H187" i="1"/>
  <c r="J187" i="1" s="1"/>
  <c r="K187" i="1" l="1"/>
  <c r="M187" i="1"/>
  <c r="L187" i="1"/>
  <c r="N187" i="1" l="1"/>
  <c r="P187" i="1" s="1"/>
  <c r="R187" i="1" s="1"/>
  <c r="O187" i="1"/>
  <c r="Q187" i="1" s="1"/>
  <c r="S187" i="1" s="1"/>
  <c r="H188" i="1" l="1"/>
  <c r="I188" i="1"/>
  <c r="J188" i="1" l="1"/>
  <c r="K188" i="1"/>
  <c r="M188" i="1" s="1"/>
  <c r="L188" i="1" l="1"/>
  <c r="N188" i="1" s="1"/>
  <c r="P188" i="1" s="1"/>
  <c r="R188" i="1" s="1"/>
  <c r="O188" i="1" l="1"/>
  <c r="Q188" i="1" s="1"/>
  <c r="S188" i="1" s="1"/>
  <c r="H189" i="1" s="1"/>
  <c r="I189" i="1" l="1"/>
  <c r="J189" i="1"/>
  <c r="K189" i="1" l="1"/>
  <c r="M189" i="1" s="1"/>
  <c r="L189" i="1" l="1"/>
  <c r="N189" i="1" s="1"/>
  <c r="P189" i="1" s="1"/>
  <c r="R189" i="1" s="1"/>
  <c r="O189" i="1" l="1"/>
  <c r="Q189" i="1" s="1"/>
  <c r="S189" i="1" s="1"/>
  <c r="H190" i="1" s="1"/>
  <c r="I190" i="1" l="1"/>
  <c r="J190" i="1"/>
  <c r="K190" i="1" l="1"/>
  <c r="M190" i="1" s="1"/>
  <c r="L190" i="1" l="1"/>
  <c r="N190" i="1" s="1"/>
  <c r="P190" i="1" s="1"/>
  <c r="R190" i="1" s="1"/>
  <c r="O190" i="1" l="1"/>
  <c r="Q190" i="1" s="1"/>
  <c r="S190" i="1" s="1"/>
  <c r="H191" i="1" s="1"/>
  <c r="I191" i="1" l="1"/>
  <c r="J191" i="1"/>
  <c r="K191" i="1" l="1"/>
  <c r="M191" i="1" s="1"/>
  <c r="L191" i="1" l="1"/>
  <c r="N191" i="1" s="1"/>
  <c r="P191" i="1" s="1"/>
  <c r="R191" i="1" s="1"/>
  <c r="O191" i="1" l="1"/>
  <c r="Q191" i="1" s="1"/>
  <c r="S191" i="1" s="1"/>
  <c r="H192" i="1" s="1"/>
  <c r="I192" i="1" l="1"/>
  <c r="J192" i="1"/>
  <c r="K192" i="1" l="1"/>
  <c r="M192" i="1" s="1"/>
  <c r="L192" i="1" l="1"/>
  <c r="N192" i="1" s="1"/>
  <c r="P192" i="1" s="1"/>
  <c r="R192" i="1" s="1"/>
  <c r="O192" i="1" l="1"/>
  <c r="Q192" i="1" s="1"/>
  <c r="S192" i="1" s="1"/>
  <c r="H193" i="1" s="1"/>
  <c r="I193" i="1" l="1"/>
  <c r="K193" i="1"/>
  <c r="J193" i="1"/>
  <c r="L193" i="1" l="1"/>
  <c r="M193" i="1"/>
  <c r="O193" i="1" l="1"/>
  <c r="Q193" i="1" s="1"/>
  <c r="S193" i="1" s="1"/>
  <c r="N193" i="1"/>
  <c r="P193" i="1" s="1"/>
  <c r="R193" i="1" s="1"/>
  <c r="I194" i="1" l="1"/>
  <c r="H194" i="1"/>
  <c r="K194" i="1"/>
  <c r="J194" i="1"/>
  <c r="L194" i="1" l="1"/>
  <c r="M194" i="1"/>
  <c r="O194" i="1" l="1"/>
  <c r="Q194" i="1" s="1"/>
  <c r="S194" i="1" s="1"/>
  <c r="N194" i="1"/>
  <c r="P194" i="1" s="1"/>
  <c r="R194" i="1" s="1"/>
  <c r="I195" i="1" l="1"/>
  <c r="H195" i="1"/>
  <c r="K195" i="1" s="1"/>
  <c r="J195" i="1" l="1"/>
  <c r="L195" i="1" s="1"/>
  <c r="M195" i="1"/>
  <c r="O195" i="1" s="1"/>
  <c r="Q195" i="1" s="1"/>
  <c r="S195" i="1" s="1"/>
  <c r="N195" i="1" l="1"/>
  <c r="P195" i="1" s="1"/>
  <c r="R195" i="1" s="1"/>
  <c r="H196" i="1" s="1"/>
  <c r="I196" i="1" l="1"/>
  <c r="K196" i="1" s="1"/>
  <c r="J196" i="1" l="1"/>
  <c r="L196" i="1" s="1"/>
  <c r="M196" i="1" l="1"/>
  <c r="O196" i="1" s="1"/>
  <c r="Q196" i="1" s="1"/>
  <c r="S196" i="1" s="1"/>
  <c r="N196" i="1" l="1"/>
  <c r="P196" i="1" s="1"/>
  <c r="R196" i="1" s="1"/>
  <c r="H197" i="1" s="1"/>
  <c r="I197" i="1" l="1"/>
  <c r="K197" i="1" s="1"/>
  <c r="J197" i="1" l="1"/>
  <c r="L197" i="1" s="1"/>
  <c r="M197" i="1" l="1"/>
  <c r="O197" i="1" s="1"/>
  <c r="Q197" i="1" s="1"/>
  <c r="S197" i="1" s="1"/>
  <c r="N197" i="1" l="1"/>
  <c r="P197" i="1" s="1"/>
  <c r="R197" i="1" s="1"/>
  <c r="H198" i="1" s="1"/>
  <c r="I198" i="1" l="1"/>
  <c r="K198" i="1" s="1"/>
  <c r="J198" i="1" l="1"/>
  <c r="L198" i="1" s="1"/>
  <c r="M198" i="1" l="1"/>
  <c r="O198" i="1" s="1"/>
  <c r="Q198" i="1" s="1"/>
  <c r="S198" i="1" s="1"/>
  <c r="N198" i="1" l="1"/>
  <c r="P198" i="1" s="1"/>
  <c r="R198" i="1" s="1"/>
  <c r="H199" i="1" s="1"/>
  <c r="I199" i="1" l="1"/>
  <c r="K199" i="1"/>
  <c r="J199" i="1"/>
  <c r="L199" i="1" s="1"/>
  <c r="M199" i="1" l="1"/>
  <c r="O199" i="1" s="1"/>
  <c r="Q199" i="1" s="1"/>
  <c r="S199" i="1" s="1"/>
  <c r="N199" i="1" l="1"/>
  <c r="P199" i="1" s="1"/>
  <c r="R199" i="1" s="1"/>
  <c r="H200" i="1" s="1"/>
  <c r="I200" i="1" l="1"/>
  <c r="K200" i="1" s="1"/>
  <c r="J200" i="1"/>
  <c r="L200" i="1" l="1"/>
  <c r="M200" i="1"/>
  <c r="O200" i="1" l="1"/>
  <c r="Q200" i="1" s="1"/>
  <c r="S200" i="1" s="1"/>
  <c r="N200" i="1"/>
  <c r="P200" i="1" s="1"/>
  <c r="R200" i="1" s="1"/>
  <c r="I201" i="1" l="1"/>
  <c r="H201" i="1"/>
  <c r="K201" i="1"/>
  <c r="J201" i="1"/>
  <c r="L201" i="1" l="1"/>
  <c r="M201" i="1"/>
  <c r="O201" i="1" l="1"/>
  <c r="Q201" i="1" s="1"/>
  <c r="S201" i="1" s="1"/>
  <c r="N201" i="1"/>
  <c r="P201" i="1" s="1"/>
  <c r="R201" i="1" s="1"/>
  <c r="I202" i="1" l="1"/>
  <c r="H202" i="1"/>
  <c r="K202" i="1"/>
  <c r="J202" i="1"/>
  <c r="L202" i="1" l="1"/>
  <c r="M202" i="1"/>
  <c r="O202" i="1" l="1"/>
  <c r="Q202" i="1" s="1"/>
  <c r="S202" i="1" s="1"/>
  <c r="N202" i="1"/>
  <c r="P202" i="1" s="1"/>
  <c r="R202" i="1" s="1"/>
  <c r="I203" i="1" l="1"/>
  <c r="H203" i="1"/>
  <c r="K203" i="1"/>
  <c r="J203" i="1"/>
  <c r="L203" i="1" s="1"/>
  <c r="M203" i="1" l="1"/>
  <c r="O203" i="1" s="1"/>
  <c r="Q203" i="1" s="1"/>
  <c r="S203" i="1" s="1"/>
  <c r="N203" i="1" l="1"/>
  <c r="P203" i="1" s="1"/>
  <c r="R203" i="1" s="1"/>
  <c r="H204" i="1" s="1"/>
  <c r="I204" i="1" l="1"/>
  <c r="K204" i="1" s="1"/>
  <c r="J204" i="1" l="1"/>
  <c r="L204" i="1" s="1"/>
  <c r="M204" i="1" l="1"/>
  <c r="O204" i="1" s="1"/>
  <c r="Q204" i="1" s="1"/>
  <c r="S204" i="1" s="1"/>
  <c r="N204" i="1" l="1"/>
  <c r="P204" i="1" s="1"/>
  <c r="R204" i="1" s="1"/>
</calcChain>
</file>

<file path=xl/sharedStrings.xml><?xml version="1.0" encoding="utf-8"?>
<sst xmlns="http://schemas.openxmlformats.org/spreadsheetml/2006/main" count="22" uniqueCount="22">
  <si>
    <t>Ecological Parameters</t>
  </si>
  <si>
    <t>t</t>
  </si>
  <si>
    <t>k1</t>
  </si>
  <si>
    <t>l1</t>
  </si>
  <si>
    <t>k2</t>
  </si>
  <si>
    <t>l2</t>
  </si>
  <si>
    <t>k3</t>
  </si>
  <si>
    <t>l3</t>
  </si>
  <si>
    <t>k4</t>
  </si>
  <si>
    <t>l4</t>
  </si>
  <si>
    <t>k</t>
  </si>
  <si>
    <t>l</t>
  </si>
  <si>
    <t>x</t>
  </si>
  <si>
    <t>y</t>
  </si>
  <si>
    <t>alpha</t>
  </si>
  <si>
    <t>Harvesting Effort</t>
  </si>
  <si>
    <t>Time Increment</t>
  </si>
  <si>
    <t xml:space="preserve">h = delta t </t>
  </si>
  <si>
    <t>r</t>
  </si>
  <si>
    <t>h_1 or h_2</t>
  </si>
  <si>
    <t>delta = a*alpha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</si>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</sst>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Time</a:t>
            </a:r>
            <a:r>
              <a:rPr lang="en-US" baseline="0"/>
              <a:t> Evolution</a:t>
            </a:r>
          </a:p>
          <a:p>
            <a:pPr>
              <a:defRPr/>
            </a:pPr>
            <a:r>
              <a:rPr lang="en-US" baseline="0"/>
              <a:t>(t, x(t)) and (t, y(t))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Prey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'Model 1'!$G$4:$G$204</c:f>
              <c:numCache>
                <c:formatCode>General</c:formatCode>
                <c:ptCount val="2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</c:numCache>
            </c:numRef>
          </c:xVal>
          <c:yVal>
            <c:numRef>
              <c:f>'Model 1'!$R$4:$R$204</c:f>
              <c:numCache>
                <c:formatCode>General</c:formatCode>
                <c:ptCount val="201"/>
                <c:pt idx="0">
                  <c:v>0.87192151023664244</c:v>
                </c:pt>
                <c:pt idx="1">
                  <c:v>0.95736670535243718</c:v>
                </c:pt>
                <c:pt idx="2">
                  <c:v>1.054805914905194</c:v>
                </c:pt>
                <c:pt idx="3">
                  <c:v>1.1640341208396427</c:v>
                </c:pt>
                <c:pt idx="4">
                  <c:v>1.285549160861974</c:v>
                </c:pt>
                <c:pt idx="5">
                  <c:v>1.4202629650113137</c:v>
                </c:pt>
                <c:pt idx="6">
                  <c:v>1.5693667022669</c:v>
                </c:pt>
                <c:pt idx="7">
                  <c:v>1.734270755117518</c:v>
                </c:pt>
                <c:pt idx="8">
                  <c:v>1.9165824286245303</c:v>
                </c:pt>
                <c:pt idx="9">
                  <c:v>2.1181034361410043</c:v>
                </c:pt>
                <c:pt idx="10">
                  <c:v>2.3408383463640243</c:v>
                </c:pt>
                <c:pt idx="11">
                  <c:v>2.5870096649464704</c:v>
                </c:pt>
                <c:pt idx="12">
                  <c:v>2.8590774674709243</c:v>
                </c:pt>
                <c:pt idx="13">
                  <c:v>3.1597626399011238</c:v>
                </c:pt>
                <c:pt idx="14">
                  <c:v>3.4920733726661726</c:v>
                </c:pt>
                <c:pt idx="15">
                  <c:v>3.8593348696683889</c:v>
                </c:pt>
                <c:pt idx="16">
                  <c:v>4.2652224108458592</c:v>
                </c:pt>
                <c:pt idx="17">
                  <c:v>4.7137980155961596</c:v>
                </c:pt>
                <c:pt idx="18">
                  <c:v>5.209551029559611</c:v>
                </c:pt>
                <c:pt idx="19">
                  <c:v>5.7574430170859188</c:v>
                </c:pt>
                <c:pt idx="20">
                  <c:v>6.3629573956604339</c:v>
                </c:pt>
                <c:pt idx="21">
                  <c:v>7.0321543017570471</c:v>
                </c:pt>
                <c:pt idx="22">
                  <c:v>7.7717312328775723</c:v>
                </c:pt>
                <c:pt idx="23">
                  <c:v>8.5890900695987504</c:v>
                </c:pt>
                <c:pt idx="24">
                  <c:v>9.4924111451841071</c:v>
                </c:pt>
                <c:pt idx="25">
                  <c:v>10.490735098803647</c:v>
                </c:pt>
                <c:pt idx="26">
                  <c:v>11.594053319921201</c:v>
                </c:pt>
                <c:pt idx="27">
                  <c:v>12.813407858837989</c:v>
                </c:pt>
                <c:pt idx="28">
                  <c:v>14.161001715982664</c:v>
                </c:pt>
                <c:pt idx="29">
                  <c:v>15.650320333585523</c:v>
                </c:pt>
                <c:pt idx="30">
                  <c:v>17.29626450036659</c:v>
                </c:pt>
                <c:pt idx="31">
                  <c:v>19.115291911871516</c:v>
                </c:pt>
                <c:pt idx="32">
                  <c:v>21.125549683878265</c:v>
                </c:pt>
                <c:pt idx="33">
                  <c:v>23.346894535627051</c:v>
                </c:pt>
                <c:pt idx="34">
                  <c:v>25.800119237463612</c:v>
                </c:pt>
                <c:pt idx="35">
                  <c:v>28.499990452924962</c:v>
                </c:pt>
                <c:pt idx="36">
                  <c:v>31.389614857286723</c:v>
                </c:pt>
                <c:pt idx="37">
                  <c:v>33.602828379127573</c:v>
                </c:pt>
                <c:pt idx="38">
                  <c:v>26.711116251531024</c:v>
                </c:pt>
                <c:pt idx="39">
                  <c:v>6.8614716821669397</c:v>
                </c:pt>
                <c:pt idx="40">
                  <c:v>2.1422781083483384</c:v>
                </c:pt>
                <c:pt idx="41">
                  <c:v>1.1229857537259265</c:v>
                </c:pt>
                <c:pt idx="42">
                  <c:v>0.86788419983118215</c:v>
                </c:pt>
                <c:pt idx="43">
                  <c:v>0.81166491057440449</c:v>
                </c:pt>
                <c:pt idx="44">
                  <c:v>0.83002914307262898</c:v>
                </c:pt>
                <c:pt idx="45">
                  <c:v>0.88473035940789502</c:v>
                </c:pt>
                <c:pt idx="46">
                  <c:v>0.96133975745079203</c:v>
                </c:pt>
                <c:pt idx="47">
                  <c:v>1.0539725001170615</c:v>
                </c:pt>
                <c:pt idx="48">
                  <c:v>1.1603845297628159</c:v>
                </c:pt>
                <c:pt idx="49">
                  <c:v>1.2800699488780267</c:v>
                </c:pt>
                <c:pt idx="50">
                  <c:v>1.4134309428777134</c:v>
                </c:pt>
                <c:pt idx="51">
                  <c:v>1.5613932182773818</c:v>
                </c:pt>
                <c:pt idx="52">
                  <c:v>1.7252249086042215</c:v>
                </c:pt>
                <c:pt idx="53">
                  <c:v>1.9064538842162242</c:v>
                </c:pt>
                <c:pt idx="54">
                  <c:v>2.1068345528116463</c:v>
                </c:pt>
                <c:pt idx="55">
                  <c:v>2.3283404960877956</c:v>
                </c:pt>
                <c:pt idx="56">
                  <c:v>2.5731712912951137</c:v>
                </c:pt>
                <c:pt idx="57">
                  <c:v>2.843767754712887</c:v>
                </c:pt>
                <c:pt idx="58">
                  <c:v>3.1428327917932224</c:v>
                </c:pt>
                <c:pt idx="59">
                  <c:v>3.4733565389480954</c:v>
                </c:pt>
                <c:pt idx="60">
                  <c:v>3.8386452599075378</c:v>
                </c:pt>
                <c:pt idx="61">
                  <c:v>4.2423538742402886</c:v>
                </c:pt>
                <c:pt idx="62">
                  <c:v>4.6885222269244817</c:v>
                </c:pt>
                <c:pt idx="63">
                  <c:v>5.1816153468496307</c:v>
                </c:pt>
                <c:pt idx="64">
                  <c:v>5.7265680353511739</c:v>
                </c:pt>
                <c:pt idx="65">
                  <c:v>6.3288341973594315</c:v>
                </c:pt>
                <c:pt idx="66">
                  <c:v>6.9944413900707794</c:v>
                </c:pt>
                <c:pt idx="67">
                  <c:v>7.730051123902701</c:v>
                </c:pt>
                <c:pt idx="68">
                  <c:v>8.5430255113891924</c:v>
                </c:pt>
                <c:pt idx="69">
                  <c:v>9.4415009231077267</c:v>
                </c:pt>
                <c:pt idx="70">
                  <c:v>10.4344693750795</c:v>
                </c:pt>
                <c:pt idx="71">
                  <c:v>11.531868434365993</c:v>
                </c:pt>
                <c:pt idx="72">
                  <c:v>12.744680471008904</c:v>
                </c:pt>
                <c:pt idx="73">
                  <c:v>14.085042043604387</c:v>
                </c:pt>
                <c:pt idx="74">
                  <c:v>15.566363856115744</c:v>
                </c:pt>
                <c:pt idx="75">
                  <c:v>17.203460143410943</c:v>
                </c:pt>
                <c:pt idx="76">
                  <c:v>19.01267932103088</c:v>
                </c:pt>
                <c:pt idx="77">
                  <c:v>21.011993312319809</c:v>
                </c:pt>
                <c:pt idx="78">
                  <c:v>23.220808433686805</c:v>
                </c:pt>
                <c:pt idx="79">
                  <c:v>25.657960969251405</c:v>
                </c:pt>
                <c:pt idx="80">
                  <c:v>28.325898082723544</c:v>
                </c:pt>
                <c:pt idx="81">
                  <c:v>31.066833781165016</c:v>
                </c:pt>
                <c:pt idx="82">
                  <c:v>32.065213586362624</c:v>
                </c:pt>
                <c:pt idx="83">
                  <c:v>20.125654355258035</c:v>
                </c:pt>
                <c:pt idx="84">
                  <c:v>4.9978976226879421</c:v>
                </c:pt>
                <c:pt idx="85">
                  <c:v>1.7500998525955413</c:v>
                </c:pt>
                <c:pt idx="86">
                  <c:v>1.0455777573023965</c:v>
                </c:pt>
                <c:pt idx="87">
                  <c:v>0.8627693055450123</c:v>
                </c:pt>
                <c:pt idx="88">
                  <c:v>0.83193522441861778</c:v>
                </c:pt>
                <c:pt idx="89">
                  <c:v>0.86281737381712509</c:v>
                </c:pt>
                <c:pt idx="90">
                  <c:v>0.9256419798446367</c:v>
                </c:pt>
                <c:pt idx="91">
                  <c:v>1.0087883219666944</c:v>
                </c:pt>
                <c:pt idx="92">
                  <c:v>1.1075128563623318</c:v>
                </c:pt>
                <c:pt idx="93">
                  <c:v>1.2201084045907808</c:v>
                </c:pt>
                <c:pt idx="94">
                  <c:v>1.3463552753896482</c:v>
                </c:pt>
                <c:pt idx="95">
                  <c:v>1.4868307390075786</c:v>
                </c:pt>
                <c:pt idx="96">
                  <c:v>1.6425861083752209</c:v>
                </c:pt>
                <c:pt idx="97">
                  <c:v>1.8149948859959453</c:v>
                </c:pt>
                <c:pt idx="98">
                  <c:v>2.0056846755239053</c:v>
                </c:pt>
                <c:pt idx="99">
                  <c:v>2.2165116704274044</c:v>
                </c:pt>
                <c:pt idx="100">
                  <c:v>2.4495576534865942</c:v>
                </c:pt>
                <c:pt idx="101">
                  <c:v>2.707139587223601</c:v>
                </c:pt>
                <c:pt idx="102">
                  <c:v>2.9918268880972492</c:v>
                </c:pt>
                <c:pt idx="103">
                  <c:v>3.306464000936836</c:v>
                </c:pt>
                <c:pt idx="104">
                  <c:v>3.6541971819797681</c:v>
                </c:pt>
                <c:pt idx="105">
                  <c:v>4.038505073842904</c:v>
                </c:pt>
                <c:pt idx="106">
                  <c:v>4.4632330195733196</c:v>
                </c:pt>
                <c:pt idx="107">
                  <c:v>4.9326312694423891</c:v>
                </c:pt>
                <c:pt idx="108">
                  <c:v>5.4513973615274702</c:v>
                </c:pt>
                <c:pt idx="109">
                  <c:v>6.0247230454621334</c:v>
                </c:pt>
                <c:pt idx="110">
                  <c:v>6.6583461888273643</c:v>
                </c:pt>
                <c:pt idx="111">
                  <c:v>7.3586081684266116</c:v>
                </c:pt>
                <c:pt idx="112">
                  <c:v>8.1325173098944408</c:v>
                </c:pt>
                <c:pt idx="113">
                  <c:v>8.9878190015463186</c:v>
                </c:pt>
                <c:pt idx="114">
                  <c:v>9.9330731725978261</c:v>
                </c:pt>
                <c:pt idx="115">
                  <c:v>10.977739888907422</c:v>
                </c:pt>
                <c:pt idx="116">
                  <c:v>12.132273869381613</c:v>
                </c:pt>
                <c:pt idx="117">
                  <c:v>13.408228722825095</c:v>
                </c:pt>
                <c:pt idx="118">
                  <c:v>14.818371505684173</c:v>
                </c:pt>
                <c:pt idx="119">
                  <c:v>16.376807254918145</c:v>
                </c:pt>
                <c:pt idx="120">
                  <c:v>18.099109085272538</c:v>
                </c:pt>
                <c:pt idx="121">
                  <c:v>20.002430690664418</c:v>
                </c:pt>
                <c:pt idx="122">
                  <c:v>22.105479791786642</c:v>
                </c:pt>
                <c:pt idx="123">
                  <c:v>24.427628094482145</c:v>
                </c:pt>
                <c:pt idx="124">
                  <c:v>26.98201567688195</c:v>
                </c:pt>
                <c:pt idx="125">
                  <c:v>29.718304087987718</c:v>
                </c:pt>
                <c:pt idx="126">
                  <c:v>31.959239844498033</c:v>
                </c:pt>
                <c:pt idx="127">
                  <c:v>27.474411403797589</c:v>
                </c:pt>
                <c:pt idx="128">
                  <c:v>9.0883120438472638</c:v>
                </c:pt>
                <c:pt idx="129">
                  <c:v>2.8099801473848789</c:v>
                </c:pt>
                <c:pt idx="130">
                  <c:v>1.400102265027219</c:v>
                </c:pt>
                <c:pt idx="131">
                  <c:v>1.0426336966061496</c:v>
                </c:pt>
                <c:pt idx="132">
                  <c:v>0.95521381824967388</c:v>
                </c:pt>
                <c:pt idx="133">
                  <c:v>0.96632539006473372</c:v>
                </c:pt>
                <c:pt idx="134">
                  <c:v>1.0242716034462696</c:v>
                </c:pt>
                <c:pt idx="135">
                  <c:v>1.1097583321556523</c:v>
                </c:pt>
                <c:pt idx="136">
                  <c:v>1.2148712124261336</c:v>
                </c:pt>
                <c:pt idx="137">
                  <c:v>1.3364783294779619</c:v>
                </c:pt>
                <c:pt idx="138">
                  <c:v>1.4737129750428668</c:v>
                </c:pt>
                <c:pt idx="139">
                  <c:v>1.6268842576108564</c:v>
                </c:pt>
                <c:pt idx="140">
                  <c:v>1.7969722237875985</c:v>
                </c:pt>
                <c:pt idx="141">
                  <c:v>1.9853880774254939</c:v>
                </c:pt>
                <c:pt idx="142">
                  <c:v>2.1938624550093202</c:v>
                </c:pt>
                <c:pt idx="143">
                  <c:v>2.4243982234329251</c:v>
                </c:pt>
                <c:pt idx="144">
                  <c:v>2.6792570293436926</c:v>
                </c:pt>
                <c:pt idx="145">
                  <c:v>2.9609643578063349</c:v>
                </c:pt>
                <c:pt idx="146">
                  <c:v>3.2723254899670682</c:v>
                </c:pt>
                <c:pt idx="147">
                  <c:v>3.6164485875789922</c:v>
                </c:pt>
                <c:pt idx="148">
                  <c:v>3.9967730972992892</c:v>
                </c:pt>
                <c:pt idx="149">
                  <c:v>4.4171026927466608</c:v>
                </c:pt>
                <c:pt idx="150">
                  <c:v>4.8816425209591401</c:v>
                </c:pt>
                <c:pt idx="151">
                  <c:v>5.3950408257297582</c:v>
                </c:pt>
                <c:pt idx="152">
                  <c:v>5.9624352023345164</c:v>
                </c:pt>
                <c:pt idx="153">
                  <c:v>6.5895038575916658</c:v>
                </c:pt>
                <c:pt idx="154">
                  <c:v>7.2825223376622352</c:v>
                </c:pt>
                <c:pt idx="155">
                  <c:v>8.048426259759804</c:v>
                </c:pt>
                <c:pt idx="156">
                  <c:v>8.8948806505360611</c:v>
                </c:pt>
                <c:pt idx="157">
                  <c:v>9.8303565544122815</c:v>
                </c:pt>
                <c:pt idx="158">
                  <c:v>10.864215621538563</c:v>
                </c:pt>
                <c:pt idx="159">
                  <c:v>12.006803387187862</c:v>
                </c:pt>
                <c:pt idx="160">
                  <c:v>13.269551812314713</c:v>
                </c:pt>
                <c:pt idx="161">
                  <c:v>14.665091021087926</c:v>
                </c:pt>
                <c:pt idx="162">
                  <c:v>16.207367720806506</c:v>
                </c:pt>
                <c:pt idx="163">
                  <c:v>17.911757893824905</c:v>
                </c:pt>
                <c:pt idx="164">
                  <c:v>19.795116944570243</c:v>
                </c:pt>
                <c:pt idx="165">
                  <c:v>21.875482136548356</c:v>
                </c:pt>
                <c:pt idx="166">
                  <c:v>24.169767867591865</c:v>
                </c:pt>
                <c:pt idx="167">
                  <c:v>26.677948352771018</c:v>
                </c:pt>
                <c:pt idx="168">
                  <c:v>29.257776286361601</c:v>
                </c:pt>
                <c:pt idx="169">
                  <c:v>30.492996343396051</c:v>
                </c:pt>
                <c:pt idx="170">
                  <c:v>21.606280208153553</c:v>
                </c:pt>
                <c:pt idx="171">
                  <c:v>6.2219362940594038</c:v>
                </c:pt>
                <c:pt idx="172">
                  <c:v>2.1766475273030279</c:v>
                </c:pt>
                <c:pt idx="173">
                  <c:v>1.2589470142307275</c:v>
                </c:pt>
                <c:pt idx="174">
                  <c:v>1.0155004921231972</c:v>
                </c:pt>
                <c:pt idx="175">
                  <c:v>0.96669516956979218</c:v>
                </c:pt>
                <c:pt idx="176">
                  <c:v>0.99567262168183468</c:v>
                </c:pt>
                <c:pt idx="177">
                  <c:v>1.0642681486092851</c:v>
                </c:pt>
                <c:pt idx="178">
                  <c:v>1.1576244459656049</c:v>
                </c:pt>
                <c:pt idx="179">
                  <c:v>1.2696090298528451</c:v>
                </c:pt>
                <c:pt idx="180">
                  <c:v>1.3979141484258104</c:v>
                </c:pt>
                <c:pt idx="181">
                  <c:v>1.5420989941132235</c:v>
                </c:pt>
                <c:pt idx="182">
                  <c:v>1.7027193729199237</c:v>
                </c:pt>
                <c:pt idx="183">
                  <c:v>1.8809192942633415</c:v>
                </c:pt>
                <c:pt idx="184">
                  <c:v>2.0782369415735298</c:v>
                </c:pt>
                <c:pt idx="185">
                  <c:v>2.2965157576688062</c:v>
                </c:pt>
                <c:pt idx="186">
                  <c:v>2.5378691348599172</c:v>
                </c:pt>
                <c:pt idx="187">
                  <c:v>2.8046735286079256</c:v>
                </c:pt>
                <c:pt idx="188">
                  <c:v>3.0995774629299753</c:v>
                </c:pt>
                <c:pt idx="189">
                  <c:v>3.4255201664597541</c:v>
                </c:pt>
                <c:pt idx="190">
                  <c:v>3.7857567522031541</c:v>
                </c:pt>
                <c:pt idx="191">
                  <c:v>4.1838884893166997</c:v>
                </c:pt>
                <c:pt idx="192">
                  <c:v>4.6238975749170281</c:v>
                </c:pt>
                <c:pt idx="193">
                  <c:v>5.110186279279409</c:v>
                </c:pt>
                <c:pt idx="194">
                  <c:v>5.6476206017809591</c:v>
                </c:pt>
                <c:pt idx="195">
                  <c:v>6.2415787362650583</c:v>
                </c:pt>
                <c:pt idx="196">
                  <c:v>6.8980047540189284</c:v>
                </c:pt>
                <c:pt idx="197">
                  <c:v>7.6234679965452692</c:v>
                </c:pt>
                <c:pt idx="198">
                  <c:v>8.4252287419148004</c:v>
                </c:pt>
                <c:pt idx="199">
                  <c:v>9.3113107727631128</c:v>
                </c:pt>
                <c:pt idx="200">
                  <c:v>10.290581528204612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404-48BD-9ECA-54DF9A9AA19F}"/>
            </c:ext>
          </c:extLst>
        </c:ser>
        <c:ser>
          <c:idx val="1"/>
          <c:order val="1"/>
          <c:tx>
            <c:v>Predator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'Model 1'!$G$4:$G$204</c:f>
              <c:numCache>
                <c:formatCode>General</c:formatCode>
                <c:ptCount val="20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</c:numCache>
            </c:numRef>
          </c:xVal>
          <c:yVal>
            <c:numRef>
              <c:f>'Model 1'!$S$4:$S$204</c:f>
              <c:numCache>
                <c:formatCode>General</c:formatCode>
                <c:ptCount val="201"/>
                <c:pt idx="0">
                  <c:v>9.331397321235968E-2</c:v>
                </c:pt>
                <c:pt idx="1">
                  <c:v>4.3872062932255144E-2</c:v>
                </c:pt>
                <c:pt idx="2">
                  <c:v>2.0810884553370771E-2</c:v>
                </c:pt>
                <c:pt idx="3">
                  <c:v>9.9714844362958285E-3</c:v>
                </c:pt>
                <c:pt idx="4">
                  <c:v>4.8318305495514829E-3</c:v>
                </c:pt>
                <c:pt idx="5">
                  <c:v>2.370800621042969E-3</c:v>
                </c:pt>
                <c:pt idx="6">
                  <c:v>1.1795225565077411E-3</c:v>
                </c:pt>
                <c:pt idx="7">
                  <c:v>5.9593654918738105E-4</c:v>
                </c:pt>
                <c:pt idx="8">
                  <c:v>3.0626567740643022E-4</c:v>
                </c:pt>
                <c:pt idx="9">
                  <c:v>1.6039803775300238E-4</c:v>
                </c:pt>
                <c:pt idx="10">
                  <c:v>8.5779729367341961E-5</c:v>
                </c:pt>
                <c:pt idx="11">
                  <c:v>4.6949551361420632E-5</c:v>
                </c:pt>
                <c:pt idx="12">
                  <c:v>2.6364481250067066E-5</c:v>
                </c:pt>
                <c:pt idx="13">
                  <c:v>1.523148022720598E-5</c:v>
                </c:pt>
                <c:pt idx="14">
                  <c:v>9.0807134120624315E-6</c:v>
                </c:pt>
                <c:pt idx="15">
                  <c:v>5.6054579183939863E-6</c:v>
                </c:pt>
                <c:pt idx="16">
                  <c:v>3.5960523770495198E-6</c:v>
                </c:pt>
                <c:pt idx="17">
                  <c:v>2.4073689301837661E-6</c:v>
                </c:pt>
                <c:pt idx="18">
                  <c:v>1.6893639425127914E-6</c:v>
                </c:pt>
                <c:pt idx="19">
                  <c:v>1.2489150449617982E-6</c:v>
                </c:pt>
                <c:pt idx="20">
                  <c:v>9.780495069044944E-7</c:v>
                </c:pt>
                <c:pt idx="21">
                  <c:v>8.1628874355758967E-7</c:v>
                </c:pt>
                <c:pt idx="22">
                  <c:v>7.309586562879961E-7</c:v>
                </c:pt>
                <c:pt idx="23">
                  <c:v>7.0749439282872855E-7</c:v>
                </c:pt>
                <c:pt idx="24">
                  <c:v>7.4625418545176025E-7</c:v>
                </c:pt>
                <c:pt idx="25">
                  <c:v>8.6558479597603969E-7</c:v>
                </c:pt>
                <c:pt idx="26">
                  <c:v>1.1151343161741871E-6</c:v>
                </c:pt>
                <c:pt idx="27">
                  <c:v>1.6133225028738815E-6</c:v>
                </c:pt>
                <c:pt idx="28">
                  <c:v>2.6530781646551046E-6</c:v>
                </c:pt>
                <c:pt idx="29">
                  <c:v>5.0253747270463798E-6</c:v>
                </c:pt>
                <c:pt idx="30">
                  <c:v>1.1123183582030515E-5</c:v>
                </c:pt>
                <c:pt idx="31">
                  <c:v>2.9218556828669996E-5</c:v>
                </c:pt>
                <c:pt idx="32">
                  <c:v>9.2598024830601168E-5</c:v>
                </c:pt>
                <c:pt idx="33">
                  <c:v>3.6018431961388743E-4</c:v>
                </c:pt>
                <c:pt idx="34">
                  <c:v>1.750132615811144E-3</c:v>
                </c:pt>
                <c:pt idx="35">
                  <c:v>1.0808618605783398E-2</c:v>
                </c:pt>
                <c:pt idx="36">
                  <c:v>8.605570001346402E-2</c:v>
                </c:pt>
                <c:pt idx="37">
                  <c:v>0.87062096400745448</c:v>
                </c:pt>
                <c:pt idx="38">
                  <c:v>8.0799749788691955</c:v>
                </c:pt>
                <c:pt idx="39">
                  <c:v>17.464530910850083</c:v>
                </c:pt>
                <c:pt idx="40">
                  <c:v>10.181531730091315</c:v>
                </c:pt>
                <c:pt idx="41">
                  <c:v>5.0605873470246747</c:v>
                </c:pt>
                <c:pt idx="42">
                  <c:v>2.3910310794332017</c:v>
                </c:pt>
                <c:pt idx="43">
                  <c:v>1.1150301780917684</c:v>
                </c:pt>
                <c:pt idx="44">
                  <c:v>0.51931838712422973</c:v>
                </c:pt>
                <c:pt idx="45">
                  <c:v>0.24277565772700671</c:v>
                </c:pt>
                <c:pt idx="46">
                  <c:v>0.11422945645462584</c:v>
                </c:pt>
                <c:pt idx="47">
                  <c:v>5.419210626501763E-2</c:v>
                </c:pt>
                <c:pt idx="48">
                  <c:v>2.5960024612451671E-2</c:v>
                </c:pt>
                <c:pt idx="49">
                  <c:v>1.2573635986213923E-2</c:v>
                </c:pt>
                <c:pt idx="50">
                  <c:v>6.1656884689391426E-3</c:v>
                </c:pt>
                <c:pt idx="51">
                  <c:v>3.0653304185274473E-3</c:v>
                </c:pt>
                <c:pt idx="52">
                  <c:v>1.5474196858644143E-3</c:v>
                </c:pt>
                <c:pt idx="53">
                  <c:v>7.9450549983477235E-4</c:v>
                </c:pt>
                <c:pt idx="54">
                  <c:v>4.1566151139820634E-4</c:v>
                </c:pt>
                <c:pt idx="55">
                  <c:v>2.2203219530756907E-4</c:v>
                </c:pt>
                <c:pt idx="56">
                  <c:v>1.2136601447842462E-4</c:v>
                </c:pt>
                <c:pt idx="57">
                  <c:v>6.8054632810614845E-5</c:v>
                </c:pt>
                <c:pt idx="58">
                  <c:v>3.9254159723007587E-5</c:v>
                </c:pt>
                <c:pt idx="59">
                  <c:v>2.3361139274253763E-5</c:v>
                </c:pt>
                <c:pt idx="60">
                  <c:v>1.4392402397681466E-5</c:v>
                </c:pt>
                <c:pt idx="61">
                  <c:v>9.2130943776203883E-6</c:v>
                </c:pt>
                <c:pt idx="62">
                  <c:v>6.152891581888495E-6</c:v>
                </c:pt>
                <c:pt idx="63">
                  <c:v>4.3063207174848275E-6</c:v>
                </c:pt>
                <c:pt idx="64">
                  <c:v>3.1742462209723688E-6</c:v>
                </c:pt>
                <c:pt idx="65">
                  <c:v>2.4777559397469862E-6</c:v>
                </c:pt>
                <c:pt idx="66">
                  <c:v>2.0605488633409112E-6</c:v>
                </c:pt>
                <c:pt idx="67">
                  <c:v>1.8378468434631324E-6</c:v>
                </c:pt>
                <c:pt idx="68">
                  <c:v>1.7710698758438699E-6</c:v>
                </c:pt>
                <c:pt idx="69">
                  <c:v>1.8590686549636907E-6</c:v>
                </c:pt>
                <c:pt idx="70">
                  <c:v>2.1448304764855195E-6</c:v>
                </c:pt>
                <c:pt idx="71">
                  <c:v>2.7468881193580647E-6</c:v>
                </c:pt>
                <c:pt idx="72">
                  <c:v>3.9481740024700458E-6</c:v>
                </c:pt>
                <c:pt idx="73">
                  <c:v>6.4460101126192641E-6</c:v>
                </c:pt>
                <c:pt idx="74">
                  <c:v>1.2113027816228186E-5</c:v>
                </c:pt>
                <c:pt idx="75">
                  <c:v>2.657709011796886E-5</c:v>
                </c:pt>
                <c:pt idx="76">
                  <c:v>6.9144343034973976E-5</c:v>
                </c:pt>
                <c:pt idx="77">
                  <c:v>2.1683110177549288E-4</c:v>
                </c:pt>
                <c:pt idx="78">
                  <c:v>8.3376666114359614E-4</c:v>
                </c:pt>
                <c:pt idx="79">
                  <c:v>4.0005216339462349E-3</c:v>
                </c:pt>
                <c:pt idx="80">
                  <c:v>2.4356609218965368E-2</c:v>
                </c:pt>
                <c:pt idx="81">
                  <c:v>0.19007183534611349</c:v>
                </c:pt>
                <c:pt idx="82">
                  <c:v>1.8070465594635987</c:v>
                </c:pt>
                <c:pt idx="83">
                  <c:v>11.469542781121033</c:v>
                </c:pt>
                <c:pt idx="84">
                  <c:v>15.237557058475236</c:v>
                </c:pt>
                <c:pt idx="85">
                  <c:v>8.4952623228614463</c:v>
                </c:pt>
                <c:pt idx="86">
                  <c:v>4.1489065684108439</c:v>
                </c:pt>
                <c:pt idx="87">
                  <c:v>1.9540053645721756</c:v>
                </c:pt>
                <c:pt idx="88">
                  <c:v>0.91207607121715184</c:v>
                </c:pt>
                <c:pt idx="89">
                  <c:v>0.42591431509993927</c:v>
                </c:pt>
                <c:pt idx="90">
                  <c:v>0.19982787479390282</c:v>
                </c:pt>
                <c:pt idx="91">
                  <c:v>9.4426969693842205E-2</c:v>
                </c:pt>
                <c:pt idx="92">
                  <c:v>4.5018163838222984E-2</c:v>
                </c:pt>
                <c:pt idx="93">
                  <c:v>2.1684664355374743E-2</c:v>
                </c:pt>
                <c:pt idx="94">
                  <c:v>1.0567645670788436E-2</c:v>
                </c:pt>
                <c:pt idx="95">
                  <c:v>5.217517794446627E-3</c:v>
                </c:pt>
                <c:pt idx="96">
                  <c:v>2.6136510301166373E-3</c:v>
                </c:pt>
                <c:pt idx="97">
                  <c:v>1.3305217896401327E-3</c:v>
                </c:pt>
                <c:pt idx="98">
                  <c:v>6.8952042136362314E-4</c:v>
                </c:pt>
                <c:pt idx="99">
                  <c:v>3.6446912933272126E-4</c:v>
                </c:pt>
                <c:pt idx="100">
                  <c:v>1.9691922632078865E-4</c:v>
                </c:pt>
                <c:pt idx="101">
                  <c:v>1.0900641307470387E-4</c:v>
                </c:pt>
                <c:pt idx="102">
                  <c:v>6.1984529844422658E-5</c:v>
                </c:pt>
                <c:pt idx="103">
                  <c:v>3.631046828992406E-5</c:v>
                </c:pt>
                <c:pt idx="104">
                  <c:v>2.1982590921507372E-5</c:v>
                </c:pt>
                <c:pt idx="105">
                  <c:v>1.3802255617656591E-5</c:v>
                </c:pt>
                <c:pt idx="106">
                  <c:v>9.022564349763623E-6</c:v>
                </c:pt>
                <c:pt idx="107">
                  <c:v>6.1670581123255608E-6</c:v>
                </c:pt>
                <c:pt idx="108">
                  <c:v>4.4283924623392729E-6</c:v>
                </c:pt>
                <c:pt idx="109">
                  <c:v>3.3581357770571431E-6</c:v>
                </c:pt>
                <c:pt idx="110">
                  <c:v>2.7047859841355226E-6</c:v>
                </c:pt>
                <c:pt idx="111">
                  <c:v>2.3286691422937924E-6</c:v>
                </c:pt>
                <c:pt idx="112">
                  <c:v>2.1580823255039548E-6</c:v>
                </c:pt>
                <c:pt idx="113">
                  <c:v>2.1695889508011842E-6</c:v>
                </c:pt>
                <c:pt idx="114">
                  <c:v>2.3864551079231975E-6</c:v>
                </c:pt>
                <c:pt idx="115">
                  <c:v>2.8993618449632965E-6</c:v>
                </c:pt>
                <c:pt idx="116">
                  <c:v>3.9315038913376538E-6</c:v>
                </c:pt>
                <c:pt idx="117">
                  <c:v>6.0188957548243788E-6</c:v>
                </c:pt>
                <c:pt idx="118">
                  <c:v>1.0535586318952109E-5</c:v>
                </c:pt>
                <c:pt idx="119">
                  <c:v>2.1377944142737281E-5</c:v>
                </c:pt>
                <c:pt idx="120">
                  <c:v>5.1039969184469953E-5</c:v>
                </c:pt>
                <c:pt idx="121">
                  <c:v>1.4568521910768363E-4</c:v>
                </c:pt>
                <c:pt idx="122">
                  <c:v>5.0556752571544736E-4</c:v>
                </c:pt>
                <c:pt idx="123">
                  <c:v>2.1704075809496387E-3</c:v>
                </c:pt>
                <c:pt idx="124">
                  <c:v>1.1727292816462139E-2</c:v>
                </c:pt>
                <c:pt idx="125">
                  <c:v>8.0910291246753765E-2</c:v>
                </c:pt>
                <c:pt idx="126">
                  <c:v>0.70596590738616294</c:v>
                </c:pt>
                <c:pt idx="127">
                  <c:v>6.125493941916841</c:v>
                </c:pt>
                <c:pt idx="128">
                  <c:v>15.983900658444</c:v>
                </c:pt>
                <c:pt idx="129">
                  <c:v>10.675961113391551</c:v>
                </c:pt>
                <c:pt idx="130">
                  <c:v>5.525227709438373</c:v>
                </c:pt>
                <c:pt idx="131">
                  <c:v>2.6656062085634886</c:v>
                </c:pt>
                <c:pt idx="132">
                  <c:v>1.2620088533410256</c:v>
                </c:pt>
                <c:pt idx="133">
                  <c:v>0.59572790521693886</c:v>
                </c:pt>
                <c:pt idx="134">
                  <c:v>0.28223210366470464</c:v>
                </c:pt>
                <c:pt idx="135">
                  <c:v>0.13466083508519017</c:v>
                </c:pt>
                <c:pt idx="136">
                  <c:v>6.4852606670370905E-2</c:v>
                </c:pt>
                <c:pt idx="137">
                  <c:v>3.1580918117086035E-2</c:v>
                </c:pt>
                <c:pt idx="138">
                  <c:v>1.5574641667127513E-2</c:v>
                </c:pt>
                <c:pt idx="139">
                  <c:v>7.7908772602899648E-3</c:v>
                </c:pt>
                <c:pt idx="140">
                  <c:v>3.9595019172708849E-3</c:v>
                </c:pt>
                <c:pt idx="141">
                  <c:v>2.048077445217599E-3</c:v>
                </c:pt>
                <c:pt idx="142">
                  <c:v>1.0802896428361902E-3</c:v>
                </c:pt>
                <c:pt idx="143">
                  <c:v>5.8229329529153428E-4</c:v>
                </c:pt>
                <c:pt idx="144">
                  <c:v>3.2148857501316006E-4</c:v>
                </c:pt>
                <c:pt idx="145">
                  <c:v>1.8227697217116607E-4</c:v>
                </c:pt>
                <c:pt idx="146">
                  <c:v>1.0643349676308205E-4</c:v>
                </c:pt>
                <c:pt idx="147">
                  <c:v>6.4205544358583044E-5</c:v>
                </c:pt>
                <c:pt idx="148">
                  <c:v>4.0153617759441041E-5</c:v>
                </c:pt>
                <c:pt idx="149">
                  <c:v>2.6133782824524074E-5</c:v>
                </c:pt>
                <c:pt idx="150">
                  <c:v>1.7776483663910938E-5</c:v>
                </c:pt>
                <c:pt idx="151">
                  <c:v>1.2696571811802464E-5</c:v>
                </c:pt>
                <c:pt idx="152">
                  <c:v>9.571173612724637E-6</c:v>
                </c:pt>
                <c:pt idx="153">
                  <c:v>7.6586988093680175E-6</c:v>
                </c:pt>
                <c:pt idx="154">
                  <c:v>6.5461414311852071E-6</c:v>
                </c:pt>
                <c:pt idx="155">
                  <c:v>6.0182497577510516E-6</c:v>
                </c:pt>
                <c:pt idx="156">
                  <c:v>5.9970635138564238E-6</c:v>
                </c:pt>
                <c:pt idx="157">
                  <c:v>6.5323494368139541E-6</c:v>
                </c:pt>
                <c:pt idx="158">
                  <c:v>7.8510395374940062E-6</c:v>
                </c:pt>
                <c:pt idx="159">
                  <c:v>1.0519608979438803E-5</c:v>
                </c:pt>
                <c:pt idx="160">
                  <c:v>1.5893952867652402E-5</c:v>
                </c:pt>
                <c:pt idx="161">
                  <c:v>2.7419167521044423E-5</c:v>
                </c:pt>
                <c:pt idx="162">
                  <c:v>5.4751446239076565E-5</c:v>
                </c:pt>
                <c:pt idx="163">
                  <c:v>1.2843294104810711E-4</c:v>
                </c:pt>
                <c:pt idx="164">
                  <c:v>3.5955994254024227E-4</c:v>
                </c:pt>
                <c:pt idx="165">
                  <c:v>1.2215970471823752E-3</c:v>
                </c:pt>
                <c:pt idx="166">
                  <c:v>5.1239343805171353E-3</c:v>
                </c:pt>
                <c:pt idx="167">
                  <c:v>2.6976799451721323E-2</c:v>
                </c:pt>
                <c:pt idx="168">
                  <c:v>0.1801117219626282</c:v>
                </c:pt>
                <c:pt idx="169">
                  <c:v>1.4641184506834284</c:v>
                </c:pt>
                <c:pt idx="170">
                  <c:v>9.2070089459452262</c:v>
                </c:pt>
                <c:pt idx="171">
                  <c:v>14.753195955732954</c:v>
                </c:pt>
                <c:pt idx="172">
                  <c:v>8.8212400880298443</c:v>
                </c:pt>
                <c:pt idx="173">
                  <c:v>4.4328311969794303</c:v>
                </c:pt>
                <c:pt idx="174">
                  <c:v>2.1238746026310089</c:v>
                </c:pt>
                <c:pt idx="175">
                  <c:v>1.0050818540421447</c:v>
                </c:pt>
                <c:pt idx="176">
                  <c:v>0.47543686597801027</c:v>
                </c:pt>
                <c:pt idx="177">
                  <c:v>0.22601250844338655</c:v>
                </c:pt>
                <c:pt idx="178">
                  <c:v>0.10830081305900657</c:v>
                </c:pt>
                <c:pt idx="179">
                  <c:v>5.2419509267122022E-2</c:v>
                </c:pt>
                <c:pt idx="180">
                  <c:v>2.5671726021648536E-2</c:v>
                </c:pt>
                <c:pt idx="181">
                  <c:v>1.2741101086474818E-2</c:v>
                </c:pt>
                <c:pt idx="182">
                  <c:v>6.4186759693631718E-3</c:v>
                </c:pt>
                <c:pt idx="183">
                  <c:v>3.287818616021284E-3</c:v>
                </c:pt>
                <c:pt idx="184">
                  <c:v>1.7155068763881236E-3</c:v>
                </c:pt>
                <c:pt idx="185">
                  <c:v>9.1363646936226369E-4</c:v>
                </c:pt>
                <c:pt idx="186">
                  <c:v>4.9775200137599986E-4</c:v>
                </c:pt>
                <c:pt idx="187">
                  <c:v>2.7808211481252193E-4</c:v>
                </c:pt>
                <c:pt idx="188">
                  <c:v>1.5974465699558141E-4</c:v>
                </c:pt>
                <c:pt idx="189">
                  <c:v>9.4638639545153514E-5</c:v>
                </c:pt>
                <c:pt idx="190">
                  <c:v>5.8013710147250427E-5</c:v>
                </c:pt>
                <c:pt idx="191">
                  <c:v>3.6931180097090415E-5</c:v>
                </c:pt>
                <c:pt idx="192">
                  <c:v>2.4513242634369567E-5</c:v>
                </c:pt>
                <c:pt idx="193">
                  <c:v>1.7040361849097899E-5</c:v>
                </c:pt>
                <c:pt idx="194">
                  <c:v>1.2466712119848972E-5</c:v>
                </c:pt>
                <c:pt idx="195">
                  <c:v>9.6508246589614581E-6</c:v>
                </c:pt>
                <c:pt idx="196">
                  <c:v>7.9524951340453764E-6</c:v>
                </c:pt>
                <c:pt idx="197">
                  <c:v>7.0214184439546759E-6</c:v>
                </c:pt>
                <c:pt idx="198">
                  <c:v>6.6908736158725586E-6</c:v>
                </c:pt>
                <c:pt idx="199">
                  <c:v>6.9368454822140374E-6</c:v>
                </c:pt>
                <c:pt idx="200">
                  <c:v>7.8942907827141061E-6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404-48BD-9ECA-54DF9A9AA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625360"/>
        <c:axId val="314627328"/>
      </c:scatterChart>
      <c:valAx>
        <c:axId val="314625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627328"/>
        <c:crosses val="autoZero"/>
        <c:crossBetween val="midCat"/>
      </c:valAx>
      <c:valAx>
        <c:axId val="3146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625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Limit Cycle</a:t>
            </a:r>
          </a:p>
          <a:p>
            <a:pPr>
              <a:defRPr/>
            </a:pPr>
            <a:r>
              <a:rPr lang="en-US"/>
              <a:t>x vs 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Limit Cycle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'Model 1'!$R$3:$R$204</c:f>
              <c:numCache>
                <c:formatCode>General</c:formatCode>
                <c:ptCount val="202"/>
                <c:pt idx="0">
                  <c:v>0.8</c:v>
                </c:pt>
                <c:pt idx="1">
                  <c:v>0.87192151023664244</c:v>
                </c:pt>
                <c:pt idx="2">
                  <c:v>0.95736670535243718</c:v>
                </c:pt>
                <c:pt idx="3">
                  <c:v>1.054805914905194</c:v>
                </c:pt>
                <c:pt idx="4">
                  <c:v>1.1640341208396427</c:v>
                </c:pt>
                <c:pt idx="5">
                  <c:v>1.285549160861974</c:v>
                </c:pt>
                <c:pt idx="6">
                  <c:v>1.4202629650113137</c:v>
                </c:pt>
                <c:pt idx="7">
                  <c:v>1.5693667022669</c:v>
                </c:pt>
                <c:pt idx="8">
                  <c:v>1.734270755117518</c:v>
                </c:pt>
                <c:pt idx="9">
                  <c:v>1.9165824286245303</c:v>
                </c:pt>
                <c:pt idx="10">
                  <c:v>2.1181034361410043</c:v>
                </c:pt>
                <c:pt idx="11">
                  <c:v>2.3408383463640243</c:v>
                </c:pt>
                <c:pt idx="12">
                  <c:v>2.5870096649464704</c:v>
                </c:pt>
                <c:pt idx="13">
                  <c:v>2.8590774674709243</c:v>
                </c:pt>
                <c:pt idx="14">
                  <c:v>3.1597626399011238</c:v>
                </c:pt>
                <c:pt idx="15">
                  <c:v>3.4920733726661726</c:v>
                </c:pt>
                <c:pt idx="16">
                  <c:v>3.8593348696683889</c:v>
                </c:pt>
                <c:pt idx="17">
                  <c:v>4.2652224108458592</c:v>
                </c:pt>
                <c:pt idx="18">
                  <c:v>4.7137980155961596</c:v>
                </c:pt>
                <c:pt idx="19">
                  <c:v>5.209551029559611</c:v>
                </c:pt>
                <c:pt idx="20">
                  <c:v>5.7574430170859188</c:v>
                </c:pt>
                <c:pt idx="21">
                  <c:v>6.3629573956604339</c:v>
                </c:pt>
                <c:pt idx="22">
                  <c:v>7.0321543017570471</c:v>
                </c:pt>
                <c:pt idx="23">
                  <c:v>7.7717312328775723</c:v>
                </c:pt>
                <c:pt idx="24">
                  <c:v>8.5890900695987504</c:v>
                </c:pt>
                <c:pt idx="25">
                  <c:v>9.4924111451841071</c:v>
                </c:pt>
                <c:pt idx="26">
                  <c:v>10.490735098803647</c:v>
                </c:pt>
                <c:pt idx="27">
                  <c:v>11.594053319921201</c:v>
                </c:pt>
                <c:pt idx="28">
                  <c:v>12.813407858837989</c:v>
                </c:pt>
                <c:pt idx="29">
                  <c:v>14.161001715982664</c:v>
                </c:pt>
                <c:pt idx="30">
                  <c:v>15.650320333585523</c:v>
                </c:pt>
                <c:pt idx="31">
                  <c:v>17.29626450036659</c:v>
                </c:pt>
                <c:pt idx="32">
                  <c:v>19.115291911871516</c:v>
                </c:pt>
                <c:pt idx="33">
                  <c:v>21.125549683878265</c:v>
                </c:pt>
                <c:pt idx="34">
                  <c:v>23.346894535627051</c:v>
                </c:pt>
                <c:pt idx="35">
                  <c:v>25.800119237463612</c:v>
                </c:pt>
                <c:pt idx="36">
                  <c:v>28.499990452924962</c:v>
                </c:pt>
                <c:pt idx="37">
                  <c:v>31.389614857286723</c:v>
                </c:pt>
                <c:pt idx="38">
                  <c:v>33.602828379127573</c:v>
                </c:pt>
                <c:pt idx="39">
                  <c:v>26.711116251531024</c:v>
                </c:pt>
                <c:pt idx="40">
                  <c:v>6.8614716821669397</c:v>
                </c:pt>
                <c:pt idx="41">
                  <c:v>2.1422781083483384</c:v>
                </c:pt>
                <c:pt idx="42">
                  <c:v>1.1229857537259265</c:v>
                </c:pt>
                <c:pt idx="43">
                  <c:v>0.86788419983118215</c:v>
                </c:pt>
                <c:pt idx="44">
                  <c:v>0.81166491057440449</c:v>
                </c:pt>
                <c:pt idx="45">
                  <c:v>0.83002914307262898</c:v>
                </c:pt>
                <c:pt idx="46">
                  <c:v>0.88473035940789502</c:v>
                </c:pt>
                <c:pt idx="47">
                  <c:v>0.96133975745079203</c:v>
                </c:pt>
                <c:pt idx="48">
                  <c:v>1.0539725001170615</c:v>
                </c:pt>
                <c:pt idx="49">
                  <c:v>1.1603845297628159</c:v>
                </c:pt>
                <c:pt idx="50">
                  <c:v>1.2800699488780267</c:v>
                </c:pt>
                <c:pt idx="51">
                  <c:v>1.4134309428777134</c:v>
                </c:pt>
                <c:pt idx="52">
                  <c:v>1.5613932182773818</c:v>
                </c:pt>
                <c:pt idx="53">
                  <c:v>1.7252249086042215</c:v>
                </c:pt>
                <c:pt idx="54">
                  <c:v>1.9064538842162242</c:v>
                </c:pt>
                <c:pt idx="55">
                  <c:v>2.1068345528116463</c:v>
                </c:pt>
                <c:pt idx="56">
                  <c:v>2.3283404960877956</c:v>
                </c:pt>
                <c:pt idx="57">
                  <c:v>2.5731712912951137</c:v>
                </c:pt>
                <c:pt idx="58">
                  <c:v>2.843767754712887</c:v>
                </c:pt>
                <c:pt idx="59">
                  <c:v>3.1428327917932224</c:v>
                </c:pt>
                <c:pt idx="60">
                  <c:v>3.4733565389480954</c:v>
                </c:pt>
                <c:pt idx="61">
                  <c:v>3.8386452599075378</c:v>
                </c:pt>
                <c:pt idx="62">
                  <c:v>4.2423538742402886</c:v>
                </c:pt>
                <c:pt idx="63">
                  <c:v>4.6885222269244817</c:v>
                </c:pt>
                <c:pt idx="64">
                  <c:v>5.1816153468496307</c:v>
                </c:pt>
                <c:pt idx="65">
                  <c:v>5.7265680353511739</c:v>
                </c:pt>
                <c:pt idx="66">
                  <c:v>6.3288341973594315</c:v>
                </c:pt>
                <c:pt idx="67">
                  <c:v>6.9944413900707794</c:v>
                </c:pt>
                <c:pt idx="68">
                  <c:v>7.730051123902701</c:v>
                </c:pt>
                <c:pt idx="69">
                  <c:v>8.5430255113891924</c:v>
                </c:pt>
                <c:pt idx="70">
                  <c:v>9.4415009231077267</c:v>
                </c:pt>
                <c:pt idx="71">
                  <c:v>10.4344693750795</c:v>
                </c:pt>
                <c:pt idx="72">
                  <c:v>11.531868434365993</c:v>
                </c:pt>
                <c:pt idx="73">
                  <c:v>12.744680471008904</c:v>
                </c:pt>
                <c:pt idx="74">
                  <c:v>14.085042043604387</c:v>
                </c:pt>
                <c:pt idx="75">
                  <c:v>15.566363856115744</c:v>
                </c:pt>
                <c:pt idx="76">
                  <c:v>17.203460143410943</c:v>
                </c:pt>
                <c:pt idx="77">
                  <c:v>19.01267932103088</c:v>
                </c:pt>
                <c:pt idx="78">
                  <c:v>21.011993312319809</c:v>
                </c:pt>
                <c:pt idx="79">
                  <c:v>23.220808433686805</c:v>
                </c:pt>
                <c:pt idx="80">
                  <c:v>25.657960969251405</c:v>
                </c:pt>
                <c:pt idx="81">
                  <c:v>28.325898082723544</c:v>
                </c:pt>
                <c:pt idx="82">
                  <c:v>31.066833781165016</c:v>
                </c:pt>
                <c:pt idx="83">
                  <c:v>32.065213586362624</c:v>
                </c:pt>
                <c:pt idx="84">
                  <c:v>20.125654355258035</c:v>
                </c:pt>
                <c:pt idx="85">
                  <c:v>4.9978976226879421</c:v>
                </c:pt>
                <c:pt idx="86">
                  <c:v>1.7500998525955413</c:v>
                </c:pt>
                <c:pt idx="87">
                  <c:v>1.0455777573023965</c:v>
                </c:pt>
                <c:pt idx="88">
                  <c:v>0.8627693055450123</c:v>
                </c:pt>
                <c:pt idx="89">
                  <c:v>0.83193522441861778</c:v>
                </c:pt>
                <c:pt idx="90">
                  <c:v>0.86281737381712509</c:v>
                </c:pt>
                <c:pt idx="91">
                  <c:v>0.9256419798446367</c:v>
                </c:pt>
                <c:pt idx="92">
                  <c:v>1.0087883219666944</c:v>
                </c:pt>
                <c:pt idx="93">
                  <c:v>1.1075128563623318</c:v>
                </c:pt>
                <c:pt idx="94">
                  <c:v>1.2201084045907808</c:v>
                </c:pt>
                <c:pt idx="95">
                  <c:v>1.3463552753896482</c:v>
                </c:pt>
                <c:pt idx="96">
                  <c:v>1.4868307390075786</c:v>
                </c:pt>
                <c:pt idx="97">
                  <c:v>1.6425861083752209</c:v>
                </c:pt>
                <c:pt idx="98">
                  <c:v>1.8149948859959453</c:v>
                </c:pt>
                <c:pt idx="99">
                  <c:v>2.0056846755239053</c:v>
                </c:pt>
                <c:pt idx="100">
                  <c:v>2.2165116704274044</c:v>
                </c:pt>
                <c:pt idx="101">
                  <c:v>2.4495576534865942</c:v>
                </c:pt>
                <c:pt idx="102">
                  <c:v>2.707139587223601</c:v>
                </c:pt>
                <c:pt idx="103">
                  <c:v>2.9918268880972492</c:v>
                </c:pt>
                <c:pt idx="104">
                  <c:v>3.306464000936836</c:v>
                </c:pt>
                <c:pt idx="105">
                  <c:v>3.6541971819797681</c:v>
                </c:pt>
                <c:pt idx="106">
                  <c:v>4.038505073842904</c:v>
                </c:pt>
                <c:pt idx="107">
                  <c:v>4.4632330195733196</c:v>
                </c:pt>
                <c:pt idx="108">
                  <c:v>4.9326312694423891</c:v>
                </c:pt>
                <c:pt idx="109">
                  <c:v>5.4513973615274702</c:v>
                </c:pt>
                <c:pt idx="110">
                  <c:v>6.0247230454621334</c:v>
                </c:pt>
                <c:pt idx="111">
                  <c:v>6.6583461888273643</c:v>
                </c:pt>
                <c:pt idx="112">
                  <c:v>7.3586081684266116</c:v>
                </c:pt>
                <c:pt idx="113">
                  <c:v>8.1325173098944408</c:v>
                </c:pt>
                <c:pt idx="114">
                  <c:v>8.9878190015463186</c:v>
                </c:pt>
                <c:pt idx="115">
                  <c:v>9.9330731725978261</c:v>
                </c:pt>
                <c:pt idx="116">
                  <c:v>10.977739888907422</c:v>
                </c:pt>
                <c:pt idx="117">
                  <c:v>12.132273869381613</c:v>
                </c:pt>
                <c:pt idx="118">
                  <c:v>13.408228722825095</c:v>
                </c:pt>
                <c:pt idx="119">
                  <c:v>14.818371505684173</c:v>
                </c:pt>
                <c:pt idx="120">
                  <c:v>16.376807254918145</c:v>
                </c:pt>
                <c:pt idx="121">
                  <c:v>18.099109085272538</c:v>
                </c:pt>
                <c:pt idx="122">
                  <c:v>20.002430690664418</c:v>
                </c:pt>
                <c:pt idx="123">
                  <c:v>22.105479791786642</c:v>
                </c:pt>
                <c:pt idx="124">
                  <c:v>24.427628094482145</c:v>
                </c:pt>
                <c:pt idx="125">
                  <c:v>26.98201567688195</c:v>
                </c:pt>
                <c:pt idx="126">
                  <c:v>29.718304087987718</c:v>
                </c:pt>
                <c:pt idx="127">
                  <c:v>31.959239844498033</c:v>
                </c:pt>
                <c:pt idx="128">
                  <c:v>27.474411403797589</c:v>
                </c:pt>
                <c:pt idx="129">
                  <c:v>9.0883120438472638</c:v>
                </c:pt>
                <c:pt idx="130">
                  <c:v>2.8099801473848789</c:v>
                </c:pt>
                <c:pt idx="131">
                  <c:v>1.400102265027219</c:v>
                </c:pt>
                <c:pt idx="132">
                  <c:v>1.0426336966061496</c:v>
                </c:pt>
                <c:pt idx="133">
                  <c:v>0.95521381824967388</c:v>
                </c:pt>
                <c:pt idx="134">
                  <c:v>0.96632539006473372</c:v>
                </c:pt>
                <c:pt idx="135">
                  <c:v>1.0242716034462696</c:v>
                </c:pt>
                <c:pt idx="136">
                  <c:v>1.1097583321556523</c:v>
                </c:pt>
                <c:pt idx="137">
                  <c:v>1.2148712124261336</c:v>
                </c:pt>
                <c:pt idx="138">
                  <c:v>1.3364783294779619</c:v>
                </c:pt>
                <c:pt idx="139">
                  <c:v>1.4737129750428668</c:v>
                </c:pt>
                <c:pt idx="140">
                  <c:v>1.6268842576108564</c:v>
                </c:pt>
                <c:pt idx="141">
                  <c:v>1.7969722237875985</c:v>
                </c:pt>
                <c:pt idx="142">
                  <c:v>1.9853880774254939</c:v>
                </c:pt>
                <c:pt idx="143">
                  <c:v>2.1938624550093202</c:v>
                </c:pt>
                <c:pt idx="144">
                  <c:v>2.4243982234329251</c:v>
                </c:pt>
                <c:pt idx="145">
                  <c:v>2.6792570293436926</c:v>
                </c:pt>
                <c:pt idx="146">
                  <c:v>2.9609643578063349</c:v>
                </c:pt>
                <c:pt idx="147">
                  <c:v>3.2723254899670682</c:v>
                </c:pt>
                <c:pt idx="148">
                  <c:v>3.6164485875789922</c:v>
                </c:pt>
                <c:pt idx="149">
                  <c:v>3.9967730972992892</c:v>
                </c:pt>
                <c:pt idx="150">
                  <c:v>4.4171026927466608</c:v>
                </c:pt>
                <c:pt idx="151">
                  <c:v>4.8816425209591401</c:v>
                </c:pt>
                <c:pt idx="152">
                  <c:v>5.3950408257297582</c:v>
                </c:pt>
                <c:pt idx="153">
                  <c:v>5.9624352023345164</c:v>
                </c:pt>
                <c:pt idx="154">
                  <c:v>6.5895038575916658</c:v>
                </c:pt>
                <c:pt idx="155">
                  <c:v>7.2825223376622352</c:v>
                </c:pt>
                <c:pt idx="156">
                  <c:v>8.048426259759804</c:v>
                </c:pt>
                <c:pt idx="157">
                  <c:v>8.8948806505360611</c:v>
                </c:pt>
                <c:pt idx="158">
                  <c:v>9.8303565544122815</c:v>
                </c:pt>
                <c:pt idx="159">
                  <c:v>10.864215621538563</c:v>
                </c:pt>
                <c:pt idx="160">
                  <c:v>12.006803387187862</c:v>
                </c:pt>
                <c:pt idx="161">
                  <c:v>13.269551812314713</c:v>
                </c:pt>
                <c:pt idx="162">
                  <c:v>14.665091021087926</c:v>
                </c:pt>
                <c:pt idx="163">
                  <c:v>16.207367720806506</c:v>
                </c:pt>
                <c:pt idx="164">
                  <c:v>17.911757893824905</c:v>
                </c:pt>
                <c:pt idx="165">
                  <c:v>19.795116944570243</c:v>
                </c:pt>
                <c:pt idx="166">
                  <c:v>21.875482136548356</c:v>
                </c:pt>
                <c:pt idx="167">
                  <c:v>24.169767867591865</c:v>
                </c:pt>
                <c:pt idx="168">
                  <c:v>26.677948352771018</c:v>
                </c:pt>
                <c:pt idx="169">
                  <c:v>29.257776286361601</c:v>
                </c:pt>
                <c:pt idx="170">
                  <c:v>30.492996343396051</c:v>
                </c:pt>
                <c:pt idx="171">
                  <c:v>21.606280208153553</c:v>
                </c:pt>
                <c:pt idx="172">
                  <c:v>6.2219362940594038</c:v>
                </c:pt>
                <c:pt idx="173">
                  <c:v>2.1766475273030279</c:v>
                </c:pt>
                <c:pt idx="174">
                  <c:v>1.2589470142307275</c:v>
                </c:pt>
                <c:pt idx="175">
                  <c:v>1.0155004921231972</c:v>
                </c:pt>
                <c:pt idx="176">
                  <c:v>0.96669516956979218</c:v>
                </c:pt>
                <c:pt idx="177">
                  <c:v>0.99567262168183468</c:v>
                </c:pt>
                <c:pt idx="178">
                  <c:v>1.0642681486092851</c:v>
                </c:pt>
                <c:pt idx="179">
                  <c:v>1.1576244459656049</c:v>
                </c:pt>
                <c:pt idx="180">
                  <c:v>1.2696090298528451</c:v>
                </c:pt>
                <c:pt idx="181">
                  <c:v>1.3979141484258104</c:v>
                </c:pt>
                <c:pt idx="182">
                  <c:v>1.5420989941132235</c:v>
                </c:pt>
                <c:pt idx="183">
                  <c:v>1.7027193729199237</c:v>
                </c:pt>
                <c:pt idx="184">
                  <c:v>1.8809192942633415</c:v>
                </c:pt>
                <c:pt idx="185">
                  <c:v>2.0782369415735298</c:v>
                </c:pt>
                <c:pt idx="186">
                  <c:v>2.2965157576688062</c:v>
                </c:pt>
                <c:pt idx="187">
                  <c:v>2.5378691348599172</c:v>
                </c:pt>
                <c:pt idx="188">
                  <c:v>2.8046735286079256</c:v>
                </c:pt>
                <c:pt idx="189">
                  <c:v>3.0995774629299753</c:v>
                </c:pt>
                <c:pt idx="190">
                  <c:v>3.4255201664597541</c:v>
                </c:pt>
                <c:pt idx="191">
                  <c:v>3.7857567522031541</c:v>
                </c:pt>
                <c:pt idx="192">
                  <c:v>4.1838884893166997</c:v>
                </c:pt>
                <c:pt idx="193">
                  <c:v>4.6238975749170281</c:v>
                </c:pt>
                <c:pt idx="194">
                  <c:v>5.110186279279409</c:v>
                </c:pt>
                <c:pt idx="195">
                  <c:v>5.6476206017809591</c:v>
                </c:pt>
                <c:pt idx="196">
                  <c:v>6.2415787362650583</c:v>
                </c:pt>
                <c:pt idx="197">
                  <c:v>6.8980047540189284</c:v>
                </c:pt>
                <c:pt idx="198">
                  <c:v>7.6234679965452692</c:v>
                </c:pt>
                <c:pt idx="199">
                  <c:v>8.4252287419148004</c:v>
                </c:pt>
                <c:pt idx="200">
                  <c:v>9.3113107727631128</c:v>
                </c:pt>
                <c:pt idx="201">
                  <c:v>10.290581528204612</c:v>
                </c:pt>
              </c:numCache>
            </c:numRef>
          </c:xVal>
          <c:yVal>
            <c:numRef>
              <c:f>'Model 1'!$S$3:$S$204</c:f>
              <c:numCache>
                <c:formatCode>General</c:formatCode>
                <c:ptCount val="202"/>
                <c:pt idx="0">
                  <c:v>0.2</c:v>
                </c:pt>
                <c:pt idx="1">
                  <c:v>9.331397321235968E-2</c:v>
                </c:pt>
                <c:pt idx="2">
                  <c:v>4.3872062932255144E-2</c:v>
                </c:pt>
                <c:pt idx="3">
                  <c:v>2.0810884553370771E-2</c:v>
                </c:pt>
                <c:pt idx="4">
                  <c:v>9.9714844362958285E-3</c:v>
                </c:pt>
                <c:pt idx="5">
                  <c:v>4.8318305495514829E-3</c:v>
                </c:pt>
                <c:pt idx="6">
                  <c:v>2.370800621042969E-3</c:v>
                </c:pt>
                <c:pt idx="7">
                  <c:v>1.1795225565077411E-3</c:v>
                </c:pt>
                <c:pt idx="8">
                  <c:v>5.9593654918738105E-4</c:v>
                </c:pt>
                <c:pt idx="9">
                  <c:v>3.0626567740643022E-4</c:v>
                </c:pt>
                <c:pt idx="10">
                  <c:v>1.6039803775300238E-4</c:v>
                </c:pt>
                <c:pt idx="11">
                  <c:v>8.5779729367341961E-5</c:v>
                </c:pt>
                <c:pt idx="12">
                  <c:v>4.6949551361420632E-5</c:v>
                </c:pt>
                <c:pt idx="13">
                  <c:v>2.6364481250067066E-5</c:v>
                </c:pt>
                <c:pt idx="14">
                  <c:v>1.523148022720598E-5</c:v>
                </c:pt>
                <c:pt idx="15">
                  <c:v>9.0807134120624315E-6</c:v>
                </c:pt>
                <c:pt idx="16">
                  <c:v>5.6054579183939863E-6</c:v>
                </c:pt>
                <c:pt idx="17">
                  <c:v>3.5960523770495198E-6</c:v>
                </c:pt>
                <c:pt idx="18">
                  <c:v>2.4073689301837661E-6</c:v>
                </c:pt>
                <c:pt idx="19">
                  <c:v>1.6893639425127914E-6</c:v>
                </c:pt>
                <c:pt idx="20">
                  <c:v>1.2489150449617982E-6</c:v>
                </c:pt>
                <c:pt idx="21">
                  <c:v>9.780495069044944E-7</c:v>
                </c:pt>
                <c:pt idx="22">
                  <c:v>8.1628874355758967E-7</c:v>
                </c:pt>
                <c:pt idx="23">
                  <c:v>7.309586562879961E-7</c:v>
                </c:pt>
                <c:pt idx="24">
                  <c:v>7.0749439282872855E-7</c:v>
                </c:pt>
                <c:pt idx="25">
                  <c:v>7.4625418545176025E-7</c:v>
                </c:pt>
                <c:pt idx="26">
                  <c:v>8.6558479597603969E-7</c:v>
                </c:pt>
                <c:pt idx="27">
                  <c:v>1.1151343161741871E-6</c:v>
                </c:pt>
                <c:pt idx="28">
                  <c:v>1.6133225028738815E-6</c:v>
                </c:pt>
                <c:pt idx="29">
                  <c:v>2.6530781646551046E-6</c:v>
                </c:pt>
                <c:pt idx="30">
                  <c:v>5.0253747270463798E-6</c:v>
                </c:pt>
                <c:pt idx="31">
                  <c:v>1.1123183582030515E-5</c:v>
                </c:pt>
                <c:pt idx="32">
                  <c:v>2.9218556828669996E-5</c:v>
                </c:pt>
                <c:pt idx="33">
                  <c:v>9.2598024830601168E-5</c:v>
                </c:pt>
                <c:pt idx="34">
                  <c:v>3.6018431961388743E-4</c:v>
                </c:pt>
                <c:pt idx="35">
                  <c:v>1.750132615811144E-3</c:v>
                </c:pt>
                <c:pt idx="36">
                  <c:v>1.0808618605783398E-2</c:v>
                </c:pt>
                <c:pt idx="37">
                  <c:v>8.605570001346402E-2</c:v>
                </c:pt>
                <c:pt idx="38">
                  <c:v>0.87062096400745448</c:v>
                </c:pt>
                <c:pt idx="39">
                  <c:v>8.0799749788691955</c:v>
                </c:pt>
                <c:pt idx="40">
                  <c:v>17.464530910850083</c:v>
                </c:pt>
                <c:pt idx="41">
                  <c:v>10.181531730091315</c:v>
                </c:pt>
                <c:pt idx="42">
                  <c:v>5.0605873470246747</c:v>
                </c:pt>
                <c:pt idx="43">
                  <c:v>2.3910310794332017</c:v>
                </c:pt>
                <c:pt idx="44">
                  <c:v>1.1150301780917684</c:v>
                </c:pt>
                <c:pt idx="45">
                  <c:v>0.51931838712422973</c:v>
                </c:pt>
                <c:pt idx="46">
                  <c:v>0.24277565772700671</c:v>
                </c:pt>
                <c:pt idx="47">
                  <c:v>0.11422945645462584</c:v>
                </c:pt>
                <c:pt idx="48">
                  <c:v>5.419210626501763E-2</c:v>
                </c:pt>
                <c:pt idx="49">
                  <c:v>2.5960024612451671E-2</c:v>
                </c:pt>
                <c:pt idx="50">
                  <c:v>1.2573635986213923E-2</c:v>
                </c:pt>
                <c:pt idx="51">
                  <c:v>6.1656884689391426E-3</c:v>
                </c:pt>
                <c:pt idx="52">
                  <c:v>3.0653304185274473E-3</c:v>
                </c:pt>
                <c:pt idx="53">
                  <c:v>1.5474196858644143E-3</c:v>
                </c:pt>
                <c:pt idx="54">
                  <c:v>7.9450549983477235E-4</c:v>
                </c:pt>
                <c:pt idx="55">
                  <c:v>4.1566151139820634E-4</c:v>
                </c:pt>
                <c:pt idx="56">
                  <c:v>2.2203219530756907E-4</c:v>
                </c:pt>
                <c:pt idx="57">
                  <c:v>1.2136601447842462E-4</c:v>
                </c:pt>
                <c:pt idx="58">
                  <c:v>6.8054632810614845E-5</c:v>
                </c:pt>
                <c:pt idx="59">
                  <c:v>3.9254159723007587E-5</c:v>
                </c:pt>
                <c:pt idx="60">
                  <c:v>2.3361139274253763E-5</c:v>
                </c:pt>
                <c:pt idx="61">
                  <c:v>1.4392402397681466E-5</c:v>
                </c:pt>
                <c:pt idx="62">
                  <c:v>9.2130943776203883E-6</c:v>
                </c:pt>
                <c:pt idx="63">
                  <c:v>6.152891581888495E-6</c:v>
                </c:pt>
                <c:pt idx="64">
                  <c:v>4.3063207174848275E-6</c:v>
                </c:pt>
                <c:pt idx="65">
                  <c:v>3.1742462209723688E-6</c:v>
                </c:pt>
                <c:pt idx="66">
                  <c:v>2.4777559397469862E-6</c:v>
                </c:pt>
                <c:pt idx="67">
                  <c:v>2.0605488633409112E-6</c:v>
                </c:pt>
                <c:pt idx="68">
                  <c:v>1.8378468434631324E-6</c:v>
                </c:pt>
                <c:pt idx="69">
                  <c:v>1.7710698758438699E-6</c:v>
                </c:pt>
                <c:pt idx="70">
                  <c:v>1.8590686549636907E-6</c:v>
                </c:pt>
                <c:pt idx="71">
                  <c:v>2.1448304764855195E-6</c:v>
                </c:pt>
                <c:pt idx="72">
                  <c:v>2.7468881193580647E-6</c:v>
                </c:pt>
                <c:pt idx="73">
                  <c:v>3.9481740024700458E-6</c:v>
                </c:pt>
                <c:pt idx="74">
                  <c:v>6.4460101126192641E-6</c:v>
                </c:pt>
                <c:pt idx="75">
                  <c:v>1.2113027816228186E-5</c:v>
                </c:pt>
                <c:pt idx="76">
                  <c:v>2.657709011796886E-5</c:v>
                </c:pt>
                <c:pt idx="77">
                  <c:v>6.9144343034973976E-5</c:v>
                </c:pt>
                <c:pt idx="78">
                  <c:v>2.1683110177549288E-4</c:v>
                </c:pt>
                <c:pt idx="79">
                  <c:v>8.3376666114359614E-4</c:v>
                </c:pt>
                <c:pt idx="80">
                  <c:v>4.0005216339462349E-3</c:v>
                </c:pt>
                <c:pt idx="81">
                  <c:v>2.4356609218965368E-2</c:v>
                </c:pt>
                <c:pt idx="82">
                  <c:v>0.19007183534611349</c:v>
                </c:pt>
                <c:pt idx="83">
                  <c:v>1.8070465594635987</c:v>
                </c:pt>
                <c:pt idx="84">
                  <c:v>11.469542781121033</c:v>
                </c:pt>
                <c:pt idx="85">
                  <c:v>15.237557058475236</c:v>
                </c:pt>
                <c:pt idx="86">
                  <c:v>8.4952623228614463</c:v>
                </c:pt>
                <c:pt idx="87">
                  <c:v>4.1489065684108439</c:v>
                </c:pt>
                <c:pt idx="88">
                  <c:v>1.9540053645721756</c:v>
                </c:pt>
                <c:pt idx="89">
                  <c:v>0.91207607121715184</c:v>
                </c:pt>
                <c:pt idx="90">
                  <c:v>0.42591431509993927</c:v>
                </c:pt>
                <c:pt idx="91">
                  <c:v>0.19982787479390282</c:v>
                </c:pt>
                <c:pt idx="92">
                  <c:v>9.4426969693842205E-2</c:v>
                </c:pt>
                <c:pt idx="93">
                  <c:v>4.5018163838222984E-2</c:v>
                </c:pt>
                <c:pt idx="94">
                  <c:v>2.1684664355374743E-2</c:v>
                </c:pt>
                <c:pt idx="95">
                  <c:v>1.0567645670788436E-2</c:v>
                </c:pt>
                <c:pt idx="96">
                  <c:v>5.217517794446627E-3</c:v>
                </c:pt>
                <c:pt idx="97">
                  <c:v>2.6136510301166373E-3</c:v>
                </c:pt>
                <c:pt idx="98">
                  <c:v>1.3305217896401327E-3</c:v>
                </c:pt>
                <c:pt idx="99">
                  <c:v>6.8952042136362314E-4</c:v>
                </c:pt>
                <c:pt idx="100">
                  <c:v>3.6446912933272126E-4</c:v>
                </c:pt>
                <c:pt idx="101">
                  <c:v>1.9691922632078865E-4</c:v>
                </c:pt>
                <c:pt idx="102">
                  <c:v>1.0900641307470387E-4</c:v>
                </c:pt>
                <c:pt idx="103">
                  <c:v>6.1984529844422658E-5</c:v>
                </c:pt>
                <c:pt idx="104">
                  <c:v>3.631046828992406E-5</c:v>
                </c:pt>
                <c:pt idx="105">
                  <c:v>2.1982590921507372E-5</c:v>
                </c:pt>
                <c:pt idx="106">
                  <c:v>1.3802255617656591E-5</c:v>
                </c:pt>
                <c:pt idx="107">
                  <c:v>9.022564349763623E-6</c:v>
                </c:pt>
                <c:pt idx="108">
                  <c:v>6.1670581123255608E-6</c:v>
                </c:pt>
                <c:pt idx="109">
                  <c:v>4.4283924623392729E-6</c:v>
                </c:pt>
                <c:pt idx="110">
                  <c:v>3.3581357770571431E-6</c:v>
                </c:pt>
                <c:pt idx="111">
                  <c:v>2.7047859841355226E-6</c:v>
                </c:pt>
                <c:pt idx="112">
                  <c:v>2.3286691422937924E-6</c:v>
                </c:pt>
                <c:pt idx="113">
                  <c:v>2.1580823255039548E-6</c:v>
                </c:pt>
                <c:pt idx="114">
                  <c:v>2.1695889508011842E-6</c:v>
                </c:pt>
                <c:pt idx="115">
                  <c:v>2.3864551079231975E-6</c:v>
                </c:pt>
                <c:pt idx="116">
                  <c:v>2.8993618449632965E-6</c:v>
                </c:pt>
                <c:pt idx="117">
                  <c:v>3.9315038913376538E-6</c:v>
                </c:pt>
                <c:pt idx="118">
                  <c:v>6.0188957548243788E-6</c:v>
                </c:pt>
                <c:pt idx="119">
                  <c:v>1.0535586318952109E-5</c:v>
                </c:pt>
                <c:pt idx="120">
                  <c:v>2.1377944142737281E-5</c:v>
                </c:pt>
                <c:pt idx="121">
                  <c:v>5.1039969184469953E-5</c:v>
                </c:pt>
                <c:pt idx="122">
                  <c:v>1.4568521910768363E-4</c:v>
                </c:pt>
                <c:pt idx="123">
                  <c:v>5.0556752571544736E-4</c:v>
                </c:pt>
                <c:pt idx="124">
                  <c:v>2.1704075809496387E-3</c:v>
                </c:pt>
                <c:pt idx="125">
                  <c:v>1.1727292816462139E-2</c:v>
                </c:pt>
                <c:pt idx="126">
                  <c:v>8.0910291246753765E-2</c:v>
                </c:pt>
                <c:pt idx="127">
                  <c:v>0.70596590738616294</c:v>
                </c:pt>
                <c:pt idx="128">
                  <c:v>6.125493941916841</c:v>
                </c:pt>
                <c:pt idx="129">
                  <c:v>15.983900658444</c:v>
                </c:pt>
                <c:pt idx="130">
                  <c:v>10.675961113391551</c:v>
                </c:pt>
                <c:pt idx="131">
                  <c:v>5.525227709438373</c:v>
                </c:pt>
                <c:pt idx="132">
                  <c:v>2.6656062085634886</c:v>
                </c:pt>
                <c:pt idx="133">
                  <c:v>1.2620088533410256</c:v>
                </c:pt>
                <c:pt idx="134">
                  <c:v>0.59572790521693886</c:v>
                </c:pt>
                <c:pt idx="135">
                  <c:v>0.28223210366470464</c:v>
                </c:pt>
                <c:pt idx="136">
                  <c:v>0.13466083508519017</c:v>
                </c:pt>
                <c:pt idx="137">
                  <c:v>6.4852606670370905E-2</c:v>
                </c:pt>
                <c:pt idx="138">
                  <c:v>3.1580918117086035E-2</c:v>
                </c:pt>
                <c:pt idx="139">
                  <c:v>1.5574641667127513E-2</c:v>
                </c:pt>
                <c:pt idx="140">
                  <c:v>7.7908772602899648E-3</c:v>
                </c:pt>
                <c:pt idx="141">
                  <c:v>3.9595019172708849E-3</c:v>
                </c:pt>
                <c:pt idx="142">
                  <c:v>2.048077445217599E-3</c:v>
                </c:pt>
                <c:pt idx="143">
                  <c:v>1.0802896428361902E-3</c:v>
                </c:pt>
                <c:pt idx="144">
                  <c:v>5.8229329529153428E-4</c:v>
                </c:pt>
                <c:pt idx="145">
                  <c:v>3.2148857501316006E-4</c:v>
                </c:pt>
                <c:pt idx="146">
                  <c:v>1.8227697217116607E-4</c:v>
                </c:pt>
                <c:pt idx="147">
                  <c:v>1.0643349676308205E-4</c:v>
                </c:pt>
                <c:pt idx="148">
                  <c:v>6.4205544358583044E-5</c:v>
                </c:pt>
                <c:pt idx="149">
                  <c:v>4.0153617759441041E-5</c:v>
                </c:pt>
                <c:pt idx="150">
                  <c:v>2.6133782824524074E-5</c:v>
                </c:pt>
                <c:pt idx="151">
                  <c:v>1.7776483663910938E-5</c:v>
                </c:pt>
                <c:pt idx="152">
                  <c:v>1.2696571811802464E-5</c:v>
                </c:pt>
                <c:pt idx="153">
                  <c:v>9.571173612724637E-6</c:v>
                </c:pt>
                <c:pt idx="154">
                  <c:v>7.6586988093680175E-6</c:v>
                </c:pt>
                <c:pt idx="155">
                  <c:v>6.5461414311852071E-6</c:v>
                </c:pt>
                <c:pt idx="156">
                  <c:v>6.0182497577510516E-6</c:v>
                </c:pt>
                <c:pt idx="157">
                  <c:v>5.9970635138564238E-6</c:v>
                </c:pt>
                <c:pt idx="158">
                  <c:v>6.5323494368139541E-6</c:v>
                </c:pt>
                <c:pt idx="159">
                  <c:v>7.8510395374940062E-6</c:v>
                </c:pt>
                <c:pt idx="160">
                  <c:v>1.0519608979438803E-5</c:v>
                </c:pt>
                <c:pt idx="161">
                  <c:v>1.5893952867652402E-5</c:v>
                </c:pt>
                <c:pt idx="162">
                  <c:v>2.7419167521044423E-5</c:v>
                </c:pt>
                <c:pt idx="163">
                  <c:v>5.4751446239076565E-5</c:v>
                </c:pt>
                <c:pt idx="164">
                  <c:v>1.2843294104810711E-4</c:v>
                </c:pt>
                <c:pt idx="165">
                  <c:v>3.5955994254024227E-4</c:v>
                </c:pt>
                <c:pt idx="166">
                  <c:v>1.2215970471823752E-3</c:v>
                </c:pt>
                <c:pt idx="167">
                  <c:v>5.1239343805171353E-3</c:v>
                </c:pt>
                <c:pt idx="168">
                  <c:v>2.6976799451721323E-2</c:v>
                </c:pt>
                <c:pt idx="169">
                  <c:v>0.1801117219626282</c:v>
                </c:pt>
                <c:pt idx="170">
                  <c:v>1.4641184506834284</c:v>
                </c:pt>
                <c:pt idx="171">
                  <c:v>9.2070089459452262</c:v>
                </c:pt>
                <c:pt idx="172">
                  <c:v>14.753195955732954</c:v>
                </c:pt>
                <c:pt idx="173">
                  <c:v>8.8212400880298443</c:v>
                </c:pt>
                <c:pt idx="174">
                  <c:v>4.4328311969794303</c:v>
                </c:pt>
                <c:pt idx="175">
                  <c:v>2.1238746026310089</c:v>
                </c:pt>
                <c:pt idx="176">
                  <c:v>1.0050818540421447</c:v>
                </c:pt>
                <c:pt idx="177">
                  <c:v>0.47543686597801027</c:v>
                </c:pt>
                <c:pt idx="178">
                  <c:v>0.22601250844338655</c:v>
                </c:pt>
                <c:pt idx="179">
                  <c:v>0.10830081305900657</c:v>
                </c:pt>
                <c:pt idx="180">
                  <c:v>5.2419509267122022E-2</c:v>
                </c:pt>
                <c:pt idx="181">
                  <c:v>2.5671726021648536E-2</c:v>
                </c:pt>
                <c:pt idx="182">
                  <c:v>1.2741101086474818E-2</c:v>
                </c:pt>
                <c:pt idx="183">
                  <c:v>6.4186759693631718E-3</c:v>
                </c:pt>
                <c:pt idx="184">
                  <c:v>3.287818616021284E-3</c:v>
                </c:pt>
                <c:pt idx="185">
                  <c:v>1.7155068763881236E-3</c:v>
                </c:pt>
                <c:pt idx="186">
                  <c:v>9.1363646936226369E-4</c:v>
                </c:pt>
                <c:pt idx="187">
                  <c:v>4.9775200137599986E-4</c:v>
                </c:pt>
                <c:pt idx="188">
                  <c:v>2.7808211481252193E-4</c:v>
                </c:pt>
                <c:pt idx="189">
                  <c:v>1.5974465699558141E-4</c:v>
                </c:pt>
                <c:pt idx="190">
                  <c:v>9.4638639545153514E-5</c:v>
                </c:pt>
                <c:pt idx="191">
                  <c:v>5.8013710147250427E-5</c:v>
                </c:pt>
                <c:pt idx="192">
                  <c:v>3.6931180097090415E-5</c:v>
                </c:pt>
                <c:pt idx="193">
                  <c:v>2.4513242634369567E-5</c:v>
                </c:pt>
                <c:pt idx="194">
                  <c:v>1.7040361849097899E-5</c:v>
                </c:pt>
                <c:pt idx="195">
                  <c:v>1.2466712119848972E-5</c:v>
                </c:pt>
                <c:pt idx="196">
                  <c:v>9.6508246589614581E-6</c:v>
                </c:pt>
                <c:pt idx="197">
                  <c:v>7.9524951340453764E-6</c:v>
                </c:pt>
                <c:pt idx="198">
                  <c:v>7.0214184439546759E-6</c:v>
                </c:pt>
                <c:pt idx="199">
                  <c:v>6.6908736158725586E-6</c:v>
                </c:pt>
                <c:pt idx="200">
                  <c:v>6.9368454822140374E-6</c:v>
                </c:pt>
                <c:pt idx="201">
                  <c:v>7.8942907827141061E-6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66-4392-807B-95BE51A6D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847264"/>
        <c:axId val="379850872"/>
      </c:scatterChart>
      <c:valAx>
        <c:axId val="379847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850872"/>
        <c:crosses val="autoZero"/>
        <c:crossBetween val="midCat"/>
      </c:valAx>
      <c:valAx>
        <c:axId val="379850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847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446162</xdr:colOff>
      <xdr:row>18</xdr:row>
      <xdr:rowOff>179765</xdr:rowOff>
    </xdr:from>
    <xdr:to>
      <xdr:col>26</xdr:col>
      <xdr:colOff>558650</xdr:colOff>
      <xdr:row>33</xdr:row>
      <xdr:rowOff>159203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476250</xdr:colOff>
      <xdr:row>2</xdr:row>
      <xdr:rowOff>39007</xdr:rowOff>
    </xdr:from>
    <xdr:to>
      <xdr:col>26</xdr:col>
      <xdr:colOff>566965</xdr:colOff>
      <xdr:row>17</xdr:row>
      <xdr:rowOff>60778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04"/>
  <sheetViews>
    <sheetView tabSelected="1" zoomScale="52" zoomScaleNormal="70" workbookViewId="0">
      <selection activeCell="B14" sqref="B14"/>
    </sheetView>
  </sheetViews>
  <sheetFormatPr defaultRowHeight="14.5" x14ac:dyDescent="0.35"/>
  <cols>
    <col min="1" max="1" width="18.54296875" customWidth="1"/>
    <col min="2" max="2" width="11.90625" bestFit="1" customWidth="1"/>
    <col min="3" max="4" width="11.81640625" customWidth="1"/>
    <col min="5" max="5" width="16.7265625" customWidth="1"/>
    <col min="7" max="8" width="8.81640625" bestFit="1" customWidth="1"/>
    <col min="9" max="9" width="8.7265625" customWidth="1"/>
    <col min="10" max="10" width="8.81640625" bestFit="1" customWidth="1"/>
    <col min="11" max="11" width="8.7265625" customWidth="1"/>
    <col min="12" max="12" width="8.81640625" bestFit="1" customWidth="1"/>
    <col min="13" max="13" width="8.7265625" customWidth="1"/>
    <col min="14" max="14" width="8.81640625" bestFit="1" customWidth="1"/>
    <col min="15" max="15" width="8.7265625" customWidth="1"/>
    <col min="16" max="16" width="8.81640625" bestFit="1" customWidth="1"/>
    <col min="17" max="17" width="8.7265625" customWidth="1"/>
    <col min="18" max="18" width="8.81640625" bestFit="1" customWidth="1"/>
    <col min="19" max="19" width="13.1796875" bestFit="1" customWidth="1"/>
    <col min="21" max="21" width="12" customWidth="1"/>
  </cols>
  <sheetData>
    <row r="2" spans="1:19" x14ac:dyDescent="0.35">
      <c r="A2" t="s">
        <v>0</v>
      </c>
      <c r="G2" t="s">
        <v>1</v>
      </c>
      <c r="H2" t="s">
        <v>2</v>
      </c>
      <c r="I2" t="s">
        <v>3</v>
      </c>
      <c r="J2" t="s">
        <v>4</v>
      </c>
      <c r="K2" t="s">
        <v>5</v>
      </c>
      <c r="L2" t="s">
        <v>6</v>
      </c>
      <c r="M2" t="s">
        <v>7</v>
      </c>
      <c r="N2" t="s">
        <v>8</v>
      </c>
      <c r="O2" t="s">
        <v>9</v>
      </c>
      <c r="P2" t="s">
        <v>10</v>
      </c>
      <c r="Q2" t="s">
        <v>11</v>
      </c>
      <c r="R2" t="s">
        <v>12</v>
      </c>
      <c r="S2" t="s">
        <v>13</v>
      </c>
    </row>
    <row r="3" spans="1:19" x14ac:dyDescent="0.35">
      <c r="A3" t="s">
        <v>18</v>
      </c>
      <c r="B3">
        <v>1</v>
      </c>
      <c r="R3">
        <v>0.8</v>
      </c>
      <c r="S3">
        <v>0.2</v>
      </c>
    </row>
    <row r="4" spans="1:19" x14ac:dyDescent="0.35">
      <c r="A4" t="s">
        <v>14</v>
      </c>
      <c r="B4">
        <v>0.2</v>
      </c>
      <c r="G4">
        <v>0</v>
      </c>
      <c r="H4">
        <f t="shared" ref="H4:H67" si="0">+($B$3*R3-$B$4*R3*S3-E*R3)*h</f>
        <v>6.3999999999999946E-2</v>
      </c>
      <c r="I4">
        <f t="shared" ref="I4:I67" si="1">+(delta*R3*S3-$B$5*S3-E*S3)*h</f>
        <v>-0.15400000000000003</v>
      </c>
      <c r="J4">
        <f>+(alpha*(R3+H4/2)-beta*(R3+H4/2)*(S3+I4/2)-E*(R3+H4/2))*h</f>
        <v>7.2966399999999987E-2</v>
      </c>
      <c r="K4">
        <f t="shared" ref="K4:K67" si="2">+((-gamma*(S3+I4/2)+delta*(R3+H4/2)*(S3+I4/2)-E*(S3+I4/2)))*h</f>
        <v>-9.4316399999999995E-2</v>
      </c>
      <c r="L4">
        <f t="shared" ref="L4:L67" si="3">+(alpha*(R3+J4/2)-beta*(R3+J4/2)*(S3+K4/2)-E*(R3+J4/2))*h</f>
        <v>7.0863360204224013E-2</v>
      </c>
      <c r="M4">
        <f t="shared" ref="M4:M67" si="4">+(-gamma*(S3+K4/2)+delta*(R3+J4/2)*(S3+K4/2)-E*(S3+K4/2))*h</f>
        <v>-0.11713057020422402</v>
      </c>
      <c r="N4">
        <f t="shared" ref="N4:N67" si="5">+(alpha*(R3+L4)-beta*(R3+L4)*(S3+M4)-E*(R3+L4))*h</f>
        <v>7.9869541011406642E-2</v>
      </c>
      <c r="O4">
        <f t="shared" ref="O4:O67" si="6">+(-gamma*(S3+M4)+delta*(R3+L4)*(S3+M4)-E*(S3+M4))*h</f>
        <v>-6.3222220317393857E-2</v>
      </c>
      <c r="P4">
        <f>+(1/6*(H4+2*J4+2*L4+N4))</f>
        <v>7.1921510236642422E-2</v>
      </c>
      <c r="Q4">
        <f>+(1/6*(I4+2*K4+2*M4+O4))</f>
        <v>-0.10668602678764033</v>
      </c>
      <c r="R4">
        <f>+R3+P4</f>
        <v>0.87192151023664244</v>
      </c>
      <c r="S4">
        <f>+S3+Q4</f>
        <v>9.331397321235968E-2</v>
      </c>
    </row>
    <row r="5" spans="1:19" x14ac:dyDescent="0.35">
      <c r="A5" t="s">
        <v>21</v>
      </c>
      <c r="B5">
        <v>0.9</v>
      </c>
      <c r="G5">
        <f t="shared" ref="G5:G36" si="7">+G4+h</f>
        <v>0.5</v>
      </c>
      <c r="H5">
        <f t="shared" si="0"/>
        <v>7.9055904978714009E-2</v>
      </c>
      <c r="I5">
        <f t="shared" si="1"/>
        <v>-7.118063118555551E-2</v>
      </c>
      <c r="J5">
        <f t="shared" ref="J5:J67" si="8">+(alpha*(R4+H5/2)-beta*(R4+H5/2)*(S4+I5/2)-E*(R4+H5/2))*h</f>
        <v>8.5883726600205212E-2</v>
      </c>
      <c r="K5">
        <f t="shared" si="2"/>
        <v>-4.3803889304249888E-2</v>
      </c>
      <c r="L5">
        <f t="shared" si="3"/>
        <v>8.4953112417702648E-2</v>
      </c>
      <c r="M5">
        <f t="shared" si="4"/>
        <v>-5.4166999340227652E-2</v>
      </c>
      <c r="N5">
        <f t="shared" si="5"/>
        <v>9.1941587680238912E-2</v>
      </c>
      <c r="O5">
        <f t="shared" si="6"/>
        <v>-2.9529053206116644E-2</v>
      </c>
      <c r="P5">
        <f t="shared" ref="P5:P37" si="9">+(1/6*(H5+2*J5+2*L5+N5))</f>
        <v>8.5445195115794764E-2</v>
      </c>
      <c r="Q5">
        <f t="shared" ref="Q5:Q37" si="10">+(1/6*(I5+2*K5+2*M5+O5))</f>
        <v>-4.9441910280104535E-2</v>
      </c>
      <c r="R5">
        <f t="shared" ref="R5:R37" si="11">+R4+P5</f>
        <v>0.95736670535243718</v>
      </c>
      <c r="S5">
        <f t="shared" ref="S5:S37" si="12">+S4+Q5</f>
        <v>4.3872062932255144E-2</v>
      </c>
    </row>
    <row r="6" spans="1:19" x14ac:dyDescent="0.35">
      <c r="A6" t="s">
        <v>20</v>
      </c>
      <c r="B6">
        <v>0.2</v>
      </c>
      <c r="G6">
        <f t="shared" si="7"/>
        <v>1</v>
      </c>
      <c r="H6">
        <f t="shared" si="0"/>
        <v>9.1536505300596926E-2</v>
      </c>
      <c r="I6">
        <f t="shared" si="1"/>
        <v>-3.3091088257770088E-2</v>
      </c>
      <c r="J6">
        <f t="shared" si="8"/>
        <v>9.7572277171055599E-2</v>
      </c>
      <c r="K6">
        <f t="shared" si="2"/>
        <v>-2.0486322353646624E-2</v>
      </c>
      <c r="L6">
        <f t="shared" si="3"/>
        <v>9.7231702879822635E-2</v>
      </c>
      <c r="M6">
        <f t="shared" si="4"/>
        <v>-2.5200984978143243E-2</v>
      </c>
      <c r="N6">
        <f t="shared" si="5"/>
        <v>0.10349079191418725</v>
      </c>
      <c r="O6">
        <f t="shared" si="6"/>
        <v>-1.3901367351956432E-2</v>
      </c>
      <c r="P6">
        <f t="shared" si="9"/>
        <v>9.743920955275677E-2</v>
      </c>
      <c r="Q6">
        <f t="shared" si="10"/>
        <v>-2.3061178378884373E-2</v>
      </c>
      <c r="R6">
        <f t="shared" si="11"/>
        <v>1.054805914905194</v>
      </c>
      <c r="S6">
        <f t="shared" si="12"/>
        <v>2.0810884553370771E-2</v>
      </c>
    </row>
    <row r="7" spans="1:19" x14ac:dyDescent="0.35">
      <c r="G7">
        <f t="shared" si="7"/>
        <v>1.5</v>
      </c>
      <c r="H7">
        <f t="shared" si="0"/>
        <v>0.10328544707838894</v>
      </c>
      <c r="I7">
        <f t="shared" si="1"/>
        <v>-1.5494107458234693E-2</v>
      </c>
      <c r="J7">
        <f t="shared" si="8"/>
        <v>0.10919941806160249</v>
      </c>
      <c r="K7">
        <f t="shared" si="2"/>
        <v>-9.6588104177791068E-3</v>
      </c>
      <c r="L7">
        <f t="shared" si="3"/>
        <v>0.10916756808724104</v>
      </c>
      <c r="M7">
        <f t="shared" si="4"/>
        <v>-1.1811263136450596E-2</v>
      </c>
      <c r="N7">
        <f t="shared" si="5"/>
        <v>0.11534981623061685</v>
      </c>
      <c r="O7">
        <f t="shared" si="6"/>
        <v>-6.6021461357555601E-3</v>
      </c>
      <c r="P7">
        <f t="shared" si="9"/>
        <v>0.10922820593444882</v>
      </c>
      <c r="Q7">
        <f t="shared" si="10"/>
        <v>-1.0839400117074943E-2</v>
      </c>
      <c r="R7">
        <f t="shared" si="11"/>
        <v>1.1640341208396427</v>
      </c>
      <c r="S7">
        <f t="shared" si="12"/>
        <v>9.9714844362958285E-3</v>
      </c>
    </row>
    <row r="8" spans="1:19" x14ac:dyDescent="0.35">
      <c r="G8">
        <f t="shared" si="7"/>
        <v>2</v>
      </c>
      <c r="H8">
        <f t="shared" si="0"/>
        <v>0.11524269727203723</v>
      </c>
      <c r="I8">
        <f t="shared" si="1"/>
        <v>-7.3150469589244749E-3</v>
      </c>
      <c r="J8">
        <f t="shared" si="8"/>
        <v>0.1213941984538689</v>
      </c>
      <c r="K8">
        <f t="shared" si="2"/>
        <v>-4.5955183196113988E-3</v>
      </c>
      <c r="L8">
        <f t="shared" si="3"/>
        <v>0.12153329691462456</v>
      </c>
      <c r="M8">
        <f t="shared" si="4"/>
        <v>-5.5828413929834607E-3</v>
      </c>
      <c r="N8">
        <f t="shared" si="5"/>
        <v>0.12799255212496308</v>
      </c>
      <c r="O8">
        <f t="shared" si="6"/>
        <v>-3.1661569363518817E-3</v>
      </c>
      <c r="P8">
        <f>+(1/6*(H8+2*J8+2*L8+N8))</f>
        <v>0.12151504002233121</v>
      </c>
      <c r="Q8">
        <f>+(1/6*(I8+2*K8+2*M8+O8))</f>
        <v>-5.1396538867443456E-3</v>
      </c>
      <c r="R8">
        <f t="shared" si="11"/>
        <v>1.285549160861974</v>
      </c>
      <c r="S8">
        <f t="shared" si="12"/>
        <v>4.8318305495514829E-3</v>
      </c>
    </row>
    <row r="9" spans="1:19" x14ac:dyDescent="0.35">
      <c r="G9">
        <f t="shared" si="7"/>
        <v>2.5</v>
      </c>
      <c r="H9">
        <f t="shared" si="0"/>
        <v>0.1279337605153571</v>
      </c>
      <c r="I9">
        <f t="shared" si="1"/>
        <v>-3.4859003962784451E-3</v>
      </c>
      <c r="J9">
        <f t="shared" si="8"/>
        <v>0.1345347547536323</v>
      </c>
      <c r="K9">
        <f t="shared" si="2"/>
        <v>-2.2086989403674062E-3</v>
      </c>
      <c r="L9">
        <f t="shared" si="3"/>
        <v>0.1347773940188649</v>
      </c>
      <c r="M9">
        <f t="shared" si="4"/>
        <v>-2.6640991124485223E-3</v>
      </c>
      <c r="N9">
        <f t="shared" si="5"/>
        <v>0.14172476683568713</v>
      </c>
      <c r="O9">
        <f t="shared" si="6"/>
        <v>-1.5346830691407827E-3</v>
      </c>
      <c r="P9">
        <f t="shared" si="9"/>
        <v>0.13471380414933976</v>
      </c>
      <c r="Q9">
        <f t="shared" si="10"/>
        <v>-2.461029928508514E-3</v>
      </c>
      <c r="R9">
        <f t="shared" si="11"/>
        <v>1.4202629650113137</v>
      </c>
      <c r="S9">
        <f t="shared" si="12"/>
        <v>2.370800621042969E-3</v>
      </c>
    </row>
    <row r="10" spans="1:19" x14ac:dyDescent="0.35">
      <c r="A10" t="s">
        <v>15</v>
      </c>
      <c r="G10">
        <f t="shared" si="7"/>
        <v>3</v>
      </c>
      <c r="H10">
        <f t="shared" si="0"/>
        <v>0.14168958046918201</v>
      </c>
      <c r="I10">
        <f t="shared" si="1"/>
        <v>-1.6784644959372086E-3</v>
      </c>
      <c r="J10">
        <f t="shared" si="8"/>
        <v>0.14888240217671234</v>
      </c>
      <c r="K10">
        <f t="shared" si="2"/>
        <v>-1.0734597692351562E-3</v>
      </c>
      <c r="L10">
        <f t="shared" si="3"/>
        <v>0.1491962772929013</v>
      </c>
      <c r="M10">
        <f t="shared" si="4"/>
        <v>-1.2848208088959302E-3</v>
      </c>
      <c r="N10">
        <f t="shared" si="5"/>
        <v>0.15677548412510844</v>
      </c>
      <c r="O10">
        <f t="shared" si="6"/>
        <v>-7.5264273501198637E-4</v>
      </c>
      <c r="P10">
        <f t="shared" si="9"/>
        <v>0.14910373725558629</v>
      </c>
      <c r="Q10">
        <f t="shared" si="10"/>
        <v>-1.1912780645352279E-3</v>
      </c>
      <c r="R10">
        <f t="shared" si="11"/>
        <v>1.5693667022669</v>
      </c>
      <c r="S10">
        <f t="shared" si="12"/>
        <v>1.1795225565077411E-3</v>
      </c>
    </row>
    <row r="11" spans="1:19" x14ac:dyDescent="0.35">
      <c r="A11" t="s">
        <v>19</v>
      </c>
      <c r="B11">
        <v>0.8</v>
      </c>
      <c r="G11">
        <f t="shared" si="7"/>
        <v>3.5</v>
      </c>
      <c r="H11">
        <f t="shared" si="0"/>
        <v>0.15675155988421441</v>
      </c>
      <c r="I11">
        <f t="shared" si="1"/>
        <v>-8.174838305559822E-4</v>
      </c>
      <c r="J11">
        <f t="shared" si="8"/>
        <v>0.16464724342019887</v>
      </c>
      <c r="K11">
        <f t="shared" si="2"/>
        <v>-5.2815874434343165E-4</v>
      </c>
      <c r="L11">
        <f t="shared" si="3"/>
        <v>0.16501782953272803</v>
      </c>
      <c r="M11">
        <f t="shared" si="4"/>
        <v>-6.2692384171377088E-4</v>
      </c>
      <c r="N11">
        <f t="shared" si="5"/>
        <v>0.17334261131363971</v>
      </c>
      <c r="O11">
        <f t="shared" si="6"/>
        <v>-3.7386704125177305E-4</v>
      </c>
      <c r="P11">
        <f t="shared" si="9"/>
        <v>0.16490405285061799</v>
      </c>
      <c r="Q11">
        <f t="shared" si="10"/>
        <v>-5.8358600732036001E-4</v>
      </c>
      <c r="R11">
        <f t="shared" si="11"/>
        <v>1.734270755117518</v>
      </c>
      <c r="S11">
        <f t="shared" si="12"/>
        <v>5.9593654918738105E-4</v>
      </c>
    </row>
    <row r="12" spans="1:19" x14ac:dyDescent="0.35">
      <c r="G12">
        <f t="shared" si="7"/>
        <v>4</v>
      </c>
      <c r="H12">
        <f t="shared" si="0"/>
        <v>0.17332372397883555</v>
      </c>
      <c r="I12">
        <f t="shared" si="1"/>
        <v>-4.0319453389314118E-4</v>
      </c>
      <c r="J12">
        <f t="shared" si="8"/>
        <v>0.18202145518456958</v>
      </c>
      <c r="K12">
        <f t="shared" si="2"/>
        <v>-2.6338186378080592E-4</v>
      </c>
      <c r="L12">
        <f t="shared" si="3"/>
        <v>0.18244341037811207</v>
      </c>
      <c r="M12">
        <f t="shared" si="4"/>
        <v>-3.0987088183429581E-4</v>
      </c>
      <c r="N12">
        <f t="shared" si="5"/>
        <v>0.19161658593787523</v>
      </c>
      <c r="O12">
        <f t="shared" si="6"/>
        <v>-1.8832520556236052E-4</v>
      </c>
      <c r="P12">
        <f t="shared" si="9"/>
        <v>0.18231167350701233</v>
      </c>
      <c r="Q12">
        <f t="shared" si="10"/>
        <v>-2.8967087178095082E-4</v>
      </c>
      <c r="R12">
        <f t="shared" si="11"/>
        <v>1.9165824286245303</v>
      </c>
      <c r="S12">
        <f t="shared" si="12"/>
        <v>3.0626567740643022E-4</v>
      </c>
    </row>
    <row r="13" spans="1:19" x14ac:dyDescent="0.35">
      <c r="A13" t="s">
        <v>16</v>
      </c>
      <c r="G13">
        <f t="shared" si="7"/>
        <v>4.5</v>
      </c>
      <c r="H13">
        <f t="shared" si="0"/>
        <v>0.19159954452087224</v>
      </c>
      <c r="I13">
        <f t="shared" si="1"/>
        <v>-2.0162748421467041E-4</v>
      </c>
      <c r="J13">
        <f t="shared" si="8"/>
        <v>0.20119687530672326</v>
      </c>
      <c r="K13">
        <f t="shared" si="2"/>
        <v>-1.3328936323090388E-4</v>
      </c>
      <c r="L13">
        <f t="shared" si="3"/>
        <v>0.20166975073900228</v>
      </c>
      <c r="M13">
        <f t="shared" si="4"/>
        <v>-1.5534195763552988E-4</v>
      </c>
      <c r="N13">
        <f t="shared" si="5"/>
        <v>0.21179324848652092</v>
      </c>
      <c r="O13">
        <f t="shared" si="6"/>
        <v>-9.6315711973029227E-5</v>
      </c>
      <c r="P13">
        <f t="shared" si="9"/>
        <v>0.201521007516474</v>
      </c>
      <c r="Q13">
        <f t="shared" si="10"/>
        <v>-1.4586763965342785E-4</v>
      </c>
      <c r="R13">
        <f t="shared" si="11"/>
        <v>2.1181034361410043</v>
      </c>
      <c r="S13">
        <f t="shared" si="12"/>
        <v>1.6039803775300238E-4</v>
      </c>
    </row>
    <row r="14" spans="1:19" x14ac:dyDescent="0.35">
      <c r="A14" t="s">
        <v>17</v>
      </c>
      <c r="B14">
        <v>0.5</v>
      </c>
      <c r="G14">
        <f t="shared" si="7"/>
        <v>5</v>
      </c>
      <c r="H14">
        <f t="shared" si="0"/>
        <v>0.21177636965060875</v>
      </c>
      <c r="I14">
        <f t="shared" si="1"/>
        <v>-1.0236436859856114E-4</v>
      </c>
      <c r="J14">
        <f t="shared" si="8"/>
        <v>0.22237487258233513</v>
      </c>
      <c r="K14">
        <f t="shared" si="2"/>
        <v>-6.8543961139887389E-5</v>
      </c>
      <c r="L14">
        <f t="shared" si="3"/>
        <v>0.22290097007641163</v>
      </c>
      <c r="M14">
        <f t="shared" si="4"/>
        <v>-7.9089981800194802E-5</v>
      </c>
      <c r="N14">
        <f t="shared" si="5"/>
        <v>0.23408140637001695</v>
      </c>
      <c r="O14">
        <f t="shared" si="6"/>
        <v>-5.0077595835236966E-5</v>
      </c>
      <c r="P14">
        <f t="shared" si="9"/>
        <v>0.22273491022301986</v>
      </c>
      <c r="Q14">
        <f t="shared" si="10"/>
        <v>-7.4618308385660415E-5</v>
      </c>
      <c r="R14">
        <f t="shared" si="11"/>
        <v>2.3408383463640243</v>
      </c>
      <c r="S14">
        <f t="shared" si="12"/>
        <v>8.5779729367341961E-5</v>
      </c>
    </row>
    <row r="15" spans="1:19" x14ac:dyDescent="0.35">
      <c r="G15">
        <f t="shared" si="7"/>
        <v>5.5</v>
      </c>
      <c r="H15">
        <f t="shared" si="0"/>
        <v>0.23406375498841803</v>
      </c>
      <c r="I15">
        <f t="shared" si="1"/>
        <v>-5.2833121977860443E-5</v>
      </c>
      <c r="J15">
        <f t="shared" si="8"/>
        <v>0.24577243168942819</v>
      </c>
      <c r="K15">
        <f t="shared" si="2"/>
        <v>-3.5867996726531891E-5</v>
      </c>
      <c r="L15">
        <f t="shared" si="3"/>
        <v>0.24635574090148227</v>
      </c>
      <c r="M15">
        <f t="shared" si="4"/>
        <v>-4.0953551961889713E-5</v>
      </c>
      <c r="N15">
        <f t="shared" si="5"/>
        <v>0.25870781132443676</v>
      </c>
      <c r="O15">
        <f t="shared" si="6"/>
        <v>-2.650484868082434E-5</v>
      </c>
      <c r="P15">
        <f t="shared" si="9"/>
        <v>0.24617131858244595</v>
      </c>
      <c r="Q15">
        <f t="shared" si="10"/>
        <v>-3.8830178005921329E-5</v>
      </c>
      <c r="R15">
        <f t="shared" si="11"/>
        <v>2.5870096649464704</v>
      </c>
      <c r="S15">
        <f t="shared" si="12"/>
        <v>4.6949551361420632E-5</v>
      </c>
    </row>
    <row r="16" spans="1:19" x14ac:dyDescent="0.35">
      <c r="G16">
        <f t="shared" si="7"/>
        <v>6</v>
      </c>
      <c r="H16">
        <f t="shared" si="0"/>
        <v>0.25868882060033327</v>
      </c>
      <c r="I16">
        <f t="shared" si="1"/>
        <v>-2.7761224343517949E-5</v>
      </c>
      <c r="J16">
        <f t="shared" si="8"/>
        <v>0.27162642482989052</v>
      </c>
      <c r="K16">
        <f t="shared" si="2"/>
        <v>-1.9125903538020343E-5</v>
      </c>
      <c r="L16">
        <f t="shared" si="3"/>
        <v>0.27227210802727386</v>
      </c>
      <c r="M16">
        <f t="shared" si="4"/>
        <v>-2.1598900785852273E-5</v>
      </c>
      <c r="N16">
        <f t="shared" si="5"/>
        <v>0.28592092883206188</v>
      </c>
      <c r="O16">
        <f t="shared" si="6"/>
        <v>-1.429958767685821E-5</v>
      </c>
      <c r="P16">
        <f t="shared" si="9"/>
        <v>0.27206780252445395</v>
      </c>
      <c r="Q16">
        <f t="shared" si="10"/>
        <v>-2.0585070111353565E-5</v>
      </c>
      <c r="R16">
        <f t="shared" si="11"/>
        <v>2.8590774674709243</v>
      </c>
      <c r="S16">
        <f t="shared" si="12"/>
        <v>2.6364481250067066E-5</v>
      </c>
    </row>
    <row r="17" spans="5:19" x14ac:dyDescent="0.35">
      <c r="G17">
        <f t="shared" si="7"/>
        <v>6.5</v>
      </c>
      <c r="H17">
        <f t="shared" si="0"/>
        <v>0.28590020893766388</v>
      </c>
      <c r="I17">
        <f t="shared" si="1"/>
        <v>-1.4871999634194364E-5</v>
      </c>
      <c r="J17">
        <f t="shared" si="8"/>
        <v>0.30019707481166003</v>
      </c>
      <c r="K17">
        <f t="shared" si="2"/>
        <v>-1.0406826902351871E-5</v>
      </c>
      <c r="L17">
        <f t="shared" si="3"/>
        <v>0.30091123274992948</v>
      </c>
      <c r="M17">
        <f t="shared" si="4"/>
        <v>-1.1619169883258128E-5</v>
      </c>
      <c r="N17">
        <f t="shared" si="5"/>
        <v>0.31599421052035526</v>
      </c>
      <c r="O17">
        <f t="shared" si="6"/>
        <v>-7.8740129317521618E-6</v>
      </c>
      <c r="P17">
        <f t="shared" si="9"/>
        <v>0.30068517243019965</v>
      </c>
      <c r="Q17">
        <f t="shared" si="10"/>
        <v>-1.1133001022861087E-5</v>
      </c>
      <c r="R17">
        <f t="shared" si="11"/>
        <v>3.1597626399011238</v>
      </c>
      <c r="S17">
        <f t="shared" si="12"/>
        <v>1.523148022720598E-5</v>
      </c>
    </row>
    <row r="18" spans="5:19" x14ac:dyDescent="0.35">
      <c r="G18">
        <f t="shared" si="7"/>
        <v>7</v>
      </c>
      <c r="H18">
        <f t="shared" si="0"/>
        <v>0.31597145120389492</v>
      </c>
      <c r="I18">
        <f t="shared" si="1"/>
        <v>-8.13397197589327E-6</v>
      </c>
      <c r="J18">
        <f t="shared" si="8"/>
        <v>0.33177113245205558</v>
      </c>
      <c r="K18">
        <f t="shared" si="2"/>
        <v>-5.7857218519733291E-6</v>
      </c>
      <c r="L18">
        <f t="shared" si="3"/>
        <v>0.33256071722200042</v>
      </c>
      <c r="M18">
        <f t="shared" si="4"/>
        <v>-6.3844356915178313E-6</v>
      </c>
      <c r="N18">
        <f t="shared" si="5"/>
        <v>0.34922924603828509</v>
      </c>
      <c r="O18">
        <f t="shared" si="6"/>
        <v>-4.4303138279857033E-6</v>
      </c>
      <c r="P18">
        <f t="shared" si="9"/>
        <v>0.33231073276504863</v>
      </c>
      <c r="Q18">
        <f t="shared" si="10"/>
        <v>-6.1507668151435493E-6</v>
      </c>
      <c r="R18">
        <f t="shared" si="11"/>
        <v>3.4920733726661726</v>
      </c>
      <c r="S18">
        <f t="shared" si="12"/>
        <v>9.0807134120624315E-6</v>
      </c>
    </row>
    <row r="19" spans="5:19" x14ac:dyDescent="0.35">
      <c r="G19">
        <f t="shared" si="7"/>
        <v>7.5</v>
      </c>
      <c r="H19">
        <f t="shared" si="0"/>
        <v>0.34920416621486594</v>
      </c>
      <c r="I19">
        <f t="shared" si="1"/>
        <v>-4.547554649145486E-6</v>
      </c>
      <c r="J19">
        <f t="shared" si="8"/>
        <v>0.36666504969481228</v>
      </c>
      <c r="K19">
        <f t="shared" si="2"/>
        <v>-3.2900131262644295E-6</v>
      </c>
      <c r="L19">
        <f t="shared" si="3"/>
        <v>0.36753785682727735</v>
      </c>
      <c r="M19">
        <f t="shared" si="4"/>
        <v>-3.5874267411166615E-6</v>
      </c>
      <c r="N19">
        <f t="shared" si="5"/>
        <v>0.38595900275425277</v>
      </c>
      <c r="O19">
        <f t="shared" si="6"/>
        <v>-2.549098578103006E-6</v>
      </c>
      <c r="P19">
        <f t="shared" si="9"/>
        <v>0.36726149700221633</v>
      </c>
      <c r="Q19">
        <f t="shared" si="10"/>
        <v>-3.4752554936684452E-6</v>
      </c>
      <c r="R19">
        <f t="shared" si="11"/>
        <v>3.8593348696683889</v>
      </c>
      <c r="S19">
        <f t="shared" si="12"/>
        <v>5.6054579183939863E-6</v>
      </c>
    </row>
    <row r="20" spans="5:19" x14ac:dyDescent="0.35">
      <c r="G20">
        <f t="shared" si="7"/>
        <v>8</v>
      </c>
      <c r="H20">
        <f t="shared" si="0"/>
        <v>0.38593132363291827</v>
      </c>
      <c r="I20">
        <f t="shared" si="1"/>
        <v>-2.6013053101432193E-6</v>
      </c>
      <c r="J20">
        <f t="shared" si="8"/>
        <v>0.4052283087120192</v>
      </c>
      <c r="K20">
        <f t="shared" si="2"/>
        <v>-1.9146480081740161E-6</v>
      </c>
      <c r="L20">
        <f t="shared" si="3"/>
        <v>0.40619301435413813</v>
      </c>
      <c r="M20">
        <f t="shared" si="4"/>
        <v>-2.0628655254855375E-6</v>
      </c>
      <c r="N20">
        <f t="shared" si="5"/>
        <v>0.42655127729958919</v>
      </c>
      <c r="O20">
        <f t="shared" si="6"/>
        <v>-1.5001008706044741E-6</v>
      </c>
      <c r="P20">
        <f t="shared" si="9"/>
        <v>0.40588754117747039</v>
      </c>
      <c r="Q20">
        <f t="shared" si="10"/>
        <v>-2.0094055413444666E-6</v>
      </c>
      <c r="R20">
        <f t="shared" si="11"/>
        <v>4.2652224108458592</v>
      </c>
      <c r="S20">
        <f t="shared" si="12"/>
        <v>3.5960523770495198E-6</v>
      </c>
    </row>
    <row r="21" spans="5:19" x14ac:dyDescent="0.35">
      <c r="G21">
        <f t="shared" si="7"/>
        <v>8.5</v>
      </c>
      <c r="H21">
        <f t="shared" si="0"/>
        <v>0.42652070728826708</v>
      </c>
      <c r="I21">
        <f t="shared" si="1"/>
        <v>-1.5228482015753786E-6</v>
      </c>
      <c r="J21">
        <f t="shared" si="8"/>
        <v>0.44784700696561153</v>
      </c>
      <c r="K21">
        <f t="shared" si="2"/>
        <v>-1.1399506469250976E-6</v>
      </c>
      <c r="L21">
        <f t="shared" si="3"/>
        <v>0.44891323298272212</v>
      </c>
      <c r="M21">
        <f t="shared" si="4"/>
        <v>-1.213715351393558E-6</v>
      </c>
      <c r="N21">
        <f t="shared" si="5"/>
        <v>0.47141244131686943</v>
      </c>
      <c r="O21">
        <f t="shared" si="6"/>
        <v>-9.0192048298183408E-7</v>
      </c>
      <c r="P21">
        <f t="shared" si="9"/>
        <v>0.44857560475030056</v>
      </c>
      <c r="Q21">
        <f t="shared" si="10"/>
        <v>-1.1886834468657539E-6</v>
      </c>
      <c r="R21">
        <f t="shared" si="11"/>
        <v>4.7137980155961596</v>
      </c>
      <c r="S21">
        <f t="shared" si="12"/>
        <v>2.4073689301837661E-6</v>
      </c>
    </row>
    <row r="22" spans="5:19" x14ac:dyDescent="0.35">
      <c r="G22">
        <f t="shared" si="7"/>
        <v>9</v>
      </c>
      <c r="H22">
        <f t="shared" si="0"/>
        <v>0.47137866677452722</v>
      </c>
      <c r="I22">
        <f t="shared" si="1"/>
        <v>-9.1147850206539266E-7</v>
      </c>
      <c r="J22">
        <f t="shared" si="8"/>
        <v>0.49494776894170123</v>
      </c>
      <c r="K22">
        <f t="shared" si="2"/>
        <v>-6.9292858659252962E-7</v>
      </c>
      <c r="L22">
        <f t="shared" si="3"/>
        <v>0.4961261675358748</v>
      </c>
      <c r="M22">
        <f t="shared" si="4"/>
        <v>-7.2929811498359963E-7</v>
      </c>
      <c r="N22">
        <f t="shared" si="5"/>
        <v>0.52099154405103132</v>
      </c>
      <c r="O22">
        <f t="shared" si="6"/>
        <v>-5.5209802080819796E-7</v>
      </c>
      <c r="P22">
        <f t="shared" si="9"/>
        <v>0.49575301396345173</v>
      </c>
      <c r="Q22">
        <f t="shared" si="10"/>
        <v>-7.1800498767097475E-7</v>
      </c>
      <c r="R22">
        <f t="shared" si="11"/>
        <v>5.209551029559611</v>
      </c>
      <c r="S22">
        <f t="shared" si="12"/>
        <v>1.6893639425127914E-6</v>
      </c>
    </row>
    <row r="23" spans="5:19" x14ac:dyDescent="0.35">
      <c r="G23">
        <f t="shared" si="7"/>
        <v>9.5</v>
      </c>
      <c r="H23">
        <f t="shared" si="0"/>
        <v>0.52095422287319426</v>
      </c>
      <c r="I23">
        <f t="shared" si="1"/>
        <v>-5.5587658453403301E-7</v>
      </c>
      <c r="J23">
        <f t="shared" si="8"/>
        <v>0.54700204204581793</v>
      </c>
      <c r="K23">
        <f t="shared" si="2"/>
        <v>-4.2765800013208267E-7</v>
      </c>
      <c r="L23">
        <f t="shared" si="3"/>
        <v>0.54830439601476266</v>
      </c>
      <c r="M23">
        <f t="shared" si="4"/>
        <v>-4.451612118908561E-7</v>
      </c>
      <c r="N23">
        <f t="shared" si="5"/>
        <v>0.57578482616349325</v>
      </c>
      <c r="O23">
        <f t="shared" si="6"/>
        <v>-3.4117837672604893E-7</v>
      </c>
      <c r="P23">
        <f t="shared" si="9"/>
        <v>0.54789198752630808</v>
      </c>
      <c r="Q23">
        <f t="shared" si="10"/>
        <v>-4.4044889755099321E-7</v>
      </c>
      <c r="R23">
        <f t="shared" si="11"/>
        <v>5.7574430170859188</v>
      </c>
      <c r="S23">
        <f t="shared" si="12"/>
        <v>1.2489150449617982E-6</v>
      </c>
    </row>
    <row r="24" spans="5:19" x14ac:dyDescent="0.35">
      <c r="G24">
        <f t="shared" si="7"/>
        <v>10</v>
      </c>
      <c r="H24">
        <f t="shared" si="0"/>
        <v>0.5757435826528714</v>
      </c>
      <c r="I24">
        <f t="shared" si="1"/>
        <v>-3.4252206776264338E-7</v>
      </c>
      <c r="J24">
        <f t="shared" si="8"/>
        <v>0.60453082936546032</v>
      </c>
      <c r="K24">
        <f t="shared" si="2"/>
        <v>-2.6453013426542752E-7</v>
      </c>
      <c r="L24">
        <f t="shared" si="3"/>
        <v>0.6059701665195365</v>
      </c>
      <c r="M24">
        <f t="shared" si="4"/>
        <v>-2.72495152556204E-7</v>
      </c>
      <c r="N24">
        <f t="shared" si="5"/>
        <v>0.6363406970242238</v>
      </c>
      <c r="O24">
        <f t="shared" si="6"/>
        <v>-2.0862058693791718E-7</v>
      </c>
      <c r="P24">
        <f t="shared" si="9"/>
        <v>0.60551437857451473</v>
      </c>
      <c r="Q24">
        <f t="shared" si="10"/>
        <v>-2.7086553805730395E-7</v>
      </c>
      <c r="R24">
        <f t="shared" si="11"/>
        <v>6.3629573956604339</v>
      </c>
      <c r="S24">
        <f t="shared" si="12"/>
        <v>9.780495069044944E-7</v>
      </c>
    </row>
    <row r="25" spans="5:19" x14ac:dyDescent="0.35">
      <c r="G25">
        <f t="shared" si="7"/>
        <v>10.5</v>
      </c>
      <c r="H25">
        <f t="shared" si="0"/>
        <v>0.6362951172373088</v>
      </c>
      <c r="I25">
        <f t="shared" si="1"/>
        <v>-2.0901334654082085E-7</v>
      </c>
      <c r="J25">
        <f t="shared" si="8"/>
        <v>0.6681099118047733</v>
      </c>
      <c r="K25">
        <f t="shared" si="2"/>
        <v>-1.5888827323220418E-7</v>
      </c>
      <c r="L25">
        <f t="shared" si="3"/>
        <v>0.66970063335915553</v>
      </c>
      <c r="M25">
        <f t="shared" si="4"/>
        <v>-1.620174383449289E-7</v>
      </c>
      <c r="N25">
        <f t="shared" si="5"/>
        <v>0.70326522901451094</v>
      </c>
      <c r="O25">
        <f t="shared" si="6"/>
        <v>-1.197398103863414E-7</v>
      </c>
      <c r="P25">
        <f t="shared" si="9"/>
        <v>0.66919690609661286</v>
      </c>
      <c r="Q25">
        <f t="shared" si="10"/>
        <v>-1.6176076334690473E-7</v>
      </c>
      <c r="R25">
        <f t="shared" si="11"/>
        <v>7.0321543017570471</v>
      </c>
      <c r="S25">
        <f t="shared" si="12"/>
        <v>8.1628874355758967E-7</v>
      </c>
    </row>
    <row r="26" spans="5:19" x14ac:dyDescent="0.35">
      <c r="G26">
        <f t="shared" si="7"/>
        <v>11</v>
      </c>
      <c r="H26">
        <f t="shared" si="0"/>
        <v>0.7032148561488647</v>
      </c>
      <c r="I26">
        <f t="shared" si="1"/>
        <v>-1.1981859207551526E-7</v>
      </c>
      <c r="J26">
        <f t="shared" si="8"/>
        <v>0.73837561449058597</v>
      </c>
      <c r="K26">
        <f t="shared" si="2"/>
        <v>-8.4429968609055929E-8</v>
      </c>
      <c r="L26">
        <f t="shared" si="3"/>
        <v>0.74013363798176313</v>
      </c>
      <c r="M26">
        <f t="shared" si="4"/>
        <v>-8.5044224381759968E-8</v>
      </c>
      <c r="N26">
        <f t="shared" si="5"/>
        <v>0.77722822562958527</v>
      </c>
      <c r="O26">
        <f t="shared" si="6"/>
        <v>-5.321354556041466E-8</v>
      </c>
      <c r="P26">
        <f t="shared" si="9"/>
        <v>0.73957693112052469</v>
      </c>
      <c r="Q26">
        <f t="shared" si="10"/>
        <v>-8.5330087269593602E-8</v>
      </c>
      <c r="R26">
        <f t="shared" si="11"/>
        <v>7.7717312328775723</v>
      </c>
      <c r="S26">
        <f t="shared" si="12"/>
        <v>7.309586562879961E-7</v>
      </c>
    </row>
    <row r="27" spans="5:19" x14ac:dyDescent="0.35">
      <c r="G27">
        <f t="shared" si="7"/>
        <v>11.5</v>
      </c>
      <c r="H27">
        <f t="shared" si="0"/>
        <v>0.77717255520633532</v>
      </c>
      <c r="I27">
        <f t="shared" si="1"/>
        <v>-5.3233435943232571E-8</v>
      </c>
      <c r="J27">
        <f t="shared" si="8"/>
        <v>0.81603117628268818</v>
      </c>
      <c r="K27">
        <f t="shared" si="2"/>
        <v>-2.3925262308012885E-8</v>
      </c>
      <c r="L27">
        <f t="shared" si="3"/>
        <v>0.81797409398134624</v>
      </c>
      <c r="M27">
        <f t="shared" si="4"/>
        <v>-2.3026076272392318E-8</v>
      </c>
      <c r="N27">
        <f t="shared" si="5"/>
        <v>0.85896992459266608</v>
      </c>
      <c r="O27">
        <f t="shared" si="6"/>
        <v>6.3505323484377742E-9</v>
      </c>
      <c r="P27">
        <f t="shared" si="9"/>
        <v>0.81735883672117837</v>
      </c>
      <c r="Q27">
        <f t="shared" si="10"/>
        <v>-2.3464263459267533E-8</v>
      </c>
      <c r="R27">
        <f t="shared" si="11"/>
        <v>8.5890900695987504</v>
      </c>
      <c r="S27">
        <f t="shared" si="12"/>
        <v>7.0749439282872855E-7</v>
      </c>
    </row>
    <row r="28" spans="5:19" x14ac:dyDescent="0.35">
      <c r="G28">
        <f t="shared" si="7"/>
        <v>12</v>
      </c>
      <c r="H28">
        <f t="shared" si="0"/>
        <v>0.8589083992865687</v>
      </c>
      <c r="I28">
        <f t="shared" si="1"/>
        <v>6.3030724697837128E-9</v>
      </c>
      <c r="J28">
        <f t="shared" si="8"/>
        <v>0.90185378602502597</v>
      </c>
      <c r="K28">
        <f t="shared" si="2"/>
        <v>3.6850137397612283E-8</v>
      </c>
      <c r="L28">
        <f t="shared" si="3"/>
        <v>0.9040010400287013</v>
      </c>
      <c r="M28">
        <f t="shared" si="4"/>
        <v>3.9200882271450346E-8</v>
      </c>
      <c r="N28">
        <f t="shared" si="5"/>
        <v>0.94930840211811773</v>
      </c>
      <c r="O28">
        <f t="shared" si="6"/>
        <v>7.415364393028119E-8</v>
      </c>
      <c r="P28">
        <f t="shared" si="9"/>
        <v>0.90332107558535679</v>
      </c>
      <c r="Q28">
        <f t="shared" si="10"/>
        <v>3.8759792623031694E-8</v>
      </c>
      <c r="R28">
        <f t="shared" si="11"/>
        <v>9.4924111451841071</v>
      </c>
      <c r="S28">
        <f t="shared" si="12"/>
        <v>7.4625418545176025E-7</v>
      </c>
    </row>
    <row r="29" spans="5:19" x14ac:dyDescent="0.35">
      <c r="G29">
        <f t="shared" si="7"/>
        <v>12.5</v>
      </c>
      <c r="H29">
        <f t="shared" si="0"/>
        <v>0.94924040614325556</v>
      </c>
      <c r="I29">
        <f t="shared" si="1"/>
        <v>7.405909707826142E-8</v>
      </c>
      <c r="J29">
        <f t="shared" si="8"/>
        <v>0.9967023541242197</v>
      </c>
      <c r="K29">
        <f t="shared" si="2"/>
        <v>1.1491017923434424E-7</v>
      </c>
      <c r="L29">
        <f t="shared" si="3"/>
        <v>0.99907542925778703</v>
      </c>
      <c r="M29">
        <f t="shared" si="4"/>
        <v>1.1981395053125858E-7</v>
      </c>
      <c r="N29">
        <f t="shared" si="5"/>
        <v>1.0491477488099674</v>
      </c>
      <c r="O29">
        <f t="shared" si="6"/>
        <v>1.7247630653620977E-7</v>
      </c>
      <c r="P29">
        <f t="shared" si="9"/>
        <v>0.99832395361953941</v>
      </c>
      <c r="Q29">
        <f t="shared" si="10"/>
        <v>1.1933061052427947E-7</v>
      </c>
      <c r="R29">
        <f t="shared" si="11"/>
        <v>10.490735098803647</v>
      </c>
      <c r="S29">
        <f t="shared" si="12"/>
        <v>8.6558479597603969E-7</v>
      </c>
    </row>
    <row r="30" spans="5:19" x14ac:dyDescent="0.35">
      <c r="G30">
        <f t="shared" si="7"/>
        <v>13</v>
      </c>
      <c r="H30">
        <f t="shared" si="0"/>
        <v>1.0490726018182848</v>
      </c>
      <c r="I30">
        <f t="shared" si="1"/>
        <v>1.7231500343402966E-7</v>
      </c>
      <c r="J30">
        <f t="shared" si="8"/>
        <v>1.1015260916013077</v>
      </c>
      <c r="K30">
        <f t="shared" si="2"/>
        <v>2.3938901812842752E-7</v>
      </c>
      <c r="L30">
        <f t="shared" si="3"/>
        <v>1.1041487265644685</v>
      </c>
      <c r="M30">
        <f t="shared" si="4"/>
        <v>2.5040855256768187E-7</v>
      </c>
      <c r="N30">
        <f t="shared" si="5"/>
        <v>1.1594870885554887</v>
      </c>
      <c r="O30">
        <f t="shared" si="6"/>
        <v>3.4538697636263639E-7</v>
      </c>
      <c r="P30">
        <f t="shared" si="9"/>
        <v>1.1033182211175543</v>
      </c>
      <c r="Q30">
        <f t="shared" si="10"/>
        <v>2.4954952019814744E-7</v>
      </c>
      <c r="R30">
        <f t="shared" si="11"/>
        <v>11.594053319921201</v>
      </c>
      <c r="S30">
        <f t="shared" si="12"/>
        <v>1.1151343161741871E-6</v>
      </c>
    </row>
    <row r="31" spans="5:19" x14ac:dyDescent="0.35">
      <c r="E31" s="2"/>
      <c r="G31">
        <f t="shared" si="7"/>
        <v>13.5</v>
      </c>
      <c r="H31">
        <f t="shared" si="0"/>
        <v>1.1594040390994476</v>
      </c>
      <c r="I31">
        <f t="shared" si="1"/>
        <v>3.4502850331168026E-7</v>
      </c>
      <c r="J31">
        <f t="shared" si="8"/>
        <v>1.2173739663952299</v>
      </c>
      <c r="K31">
        <f t="shared" si="2"/>
        <v>4.7305058014276534E-7</v>
      </c>
      <c r="L31">
        <f t="shared" si="3"/>
        <v>1.2202723809167653</v>
      </c>
      <c r="M31">
        <f t="shared" si="4"/>
        <v>5.0048445001431839E-7</v>
      </c>
      <c r="N31">
        <f t="shared" si="5"/>
        <v>1.2814304997772883</v>
      </c>
      <c r="O31">
        <f t="shared" si="6"/>
        <v>6.9703055657231925E-7</v>
      </c>
      <c r="P31">
        <f t="shared" si="9"/>
        <v>1.2193545389167877</v>
      </c>
      <c r="Q31">
        <f t="shared" si="10"/>
        <v>4.981881866996944E-7</v>
      </c>
      <c r="R31">
        <f t="shared" si="11"/>
        <v>12.813407858837989</v>
      </c>
      <c r="S31">
        <f t="shared" si="12"/>
        <v>1.6133225028738815E-6</v>
      </c>
    </row>
    <row r="32" spans="5:19" x14ac:dyDescent="0.35">
      <c r="E32" s="2"/>
      <c r="G32">
        <f t="shared" si="7"/>
        <v>14</v>
      </c>
      <c r="H32">
        <f t="shared" si="0"/>
        <v>1.2813387186678744</v>
      </c>
      <c r="I32">
        <f t="shared" si="1"/>
        <v>6.9589179627363767E-7</v>
      </c>
      <c r="J32">
        <f t="shared" si="8"/>
        <v>1.3454050831115412</v>
      </c>
      <c r="K32">
        <f t="shared" si="2"/>
        <v>9.7162751041675905E-7</v>
      </c>
      <c r="L32">
        <f t="shared" si="3"/>
        <v>1.3486082091210436</v>
      </c>
      <c r="M32">
        <f t="shared" si="4"/>
        <v>1.0466525128267607E-6</v>
      </c>
      <c r="N32">
        <f t="shared" si="5"/>
        <v>1.4161978397350117</v>
      </c>
      <c r="O32">
        <f t="shared" si="6"/>
        <v>1.5060821279266618E-6</v>
      </c>
      <c r="P32">
        <f t="shared" si="9"/>
        <v>1.3475938571446759</v>
      </c>
      <c r="Q32">
        <f t="shared" si="10"/>
        <v>1.0397556617812231E-6</v>
      </c>
      <c r="R32">
        <f t="shared" si="11"/>
        <v>14.161001715982664</v>
      </c>
      <c r="S32">
        <f t="shared" si="12"/>
        <v>2.6530781646551046E-6</v>
      </c>
    </row>
    <row r="33" spans="4:19" x14ac:dyDescent="0.35">
      <c r="E33" s="2"/>
      <c r="G33">
        <f t="shared" si="7"/>
        <v>14.5</v>
      </c>
      <c r="H33">
        <f t="shared" si="0"/>
        <v>1.416096414573822</v>
      </c>
      <c r="I33">
        <f t="shared" si="1"/>
        <v>1.5019080042748687E-6</v>
      </c>
      <c r="J33">
        <f t="shared" si="8"/>
        <v>1.486899930854535</v>
      </c>
      <c r="K33">
        <f t="shared" si="2"/>
        <v>2.1680450810717189E-6</v>
      </c>
      <c r="L33">
        <f t="shared" si="3"/>
        <v>1.4904395981973044</v>
      </c>
      <c r="M33">
        <f t="shared" si="4"/>
        <v>2.3934080894958508E-6</v>
      </c>
      <c r="N33">
        <f t="shared" si="5"/>
        <v>1.5651362329396514</v>
      </c>
      <c r="O33">
        <f t="shared" si="6"/>
        <v>3.6089650289376459E-6</v>
      </c>
      <c r="P33">
        <f t="shared" si="9"/>
        <v>1.4893186176028586</v>
      </c>
      <c r="Q33">
        <f t="shared" si="10"/>
        <v>2.3722965623912756E-6</v>
      </c>
      <c r="R33">
        <f t="shared" si="11"/>
        <v>15.650320333585523</v>
      </c>
      <c r="S33">
        <f t="shared" si="12"/>
        <v>5.0253747270463798E-6</v>
      </c>
    </row>
    <row r="34" spans="4:19" x14ac:dyDescent="0.35">
      <c r="E34" s="2"/>
      <c r="G34">
        <f t="shared" si="7"/>
        <v>15</v>
      </c>
      <c r="H34">
        <f t="shared" si="0"/>
        <v>1.5650241684861248</v>
      </c>
      <c r="I34">
        <f t="shared" si="1"/>
        <v>3.5933039094686524E-6</v>
      </c>
      <c r="J34">
        <f t="shared" si="8"/>
        <v>1.6432720312607367</v>
      </c>
      <c r="K34">
        <f t="shared" si="2"/>
        <v>5.4117994416521565E-6</v>
      </c>
      <c r="L34">
        <f t="shared" si="3"/>
        <v>1.6471829000000664</v>
      </c>
      <c r="M34">
        <f t="shared" si="4"/>
        <v>6.1633382422247411E-6</v>
      </c>
      <c r="N34">
        <f t="shared" si="5"/>
        <v>1.7297309696786822</v>
      </c>
      <c r="O34">
        <f t="shared" si="6"/>
        <v>9.8432738526823662E-6</v>
      </c>
      <c r="P34">
        <f t="shared" si="9"/>
        <v>1.6459441667810686</v>
      </c>
      <c r="Q34">
        <f t="shared" si="10"/>
        <v>6.097808854984135E-6</v>
      </c>
      <c r="R34">
        <f t="shared" si="11"/>
        <v>17.29626450036659</v>
      </c>
      <c r="S34">
        <f t="shared" si="12"/>
        <v>1.1123183582030515E-5</v>
      </c>
    </row>
    <row r="35" spans="4:19" x14ac:dyDescent="0.35">
      <c r="E35" s="2"/>
      <c r="G35">
        <f t="shared" si="7"/>
        <v>15.5</v>
      </c>
      <c r="H35">
        <f t="shared" si="0"/>
        <v>1.7296072110841259</v>
      </c>
      <c r="I35">
        <f t="shared" si="1"/>
        <v>9.7842464873675513E-6</v>
      </c>
      <c r="J35">
        <f t="shared" si="8"/>
        <v>1.8160777250830655</v>
      </c>
      <c r="K35">
        <f t="shared" si="2"/>
        <v>1.5472496998024953E-5</v>
      </c>
      <c r="L35">
        <f t="shared" si="3"/>
        <v>1.8203960040085274</v>
      </c>
      <c r="M35">
        <f t="shared" si="4"/>
        <v>1.8301765016660283E-5</v>
      </c>
      <c r="N35">
        <f t="shared" si="5"/>
        <v>1.9116097997622399</v>
      </c>
      <c r="O35">
        <f t="shared" si="6"/>
        <v>3.1239468963098867E-5</v>
      </c>
      <c r="P35">
        <f t="shared" si="9"/>
        <v>1.819027411504925</v>
      </c>
      <c r="Q35">
        <f t="shared" si="10"/>
        <v>1.8095373246639483E-5</v>
      </c>
      <c r="R35">
        <f t="shared" si="11"/>
        <v>19.115291911871516</v>
      </c>
      <c r="S35">
        <f t="shared" si="12"/>
        <v>2.9218556828669996E-5</v>
      </c>
    </row>
    <row r="36" spans="4:19" x14ac:dyDescent="0.35">
      <c r="E36" s="2"/>
      <c r="G36">
        <f t="shared" si="7"/>
        <v>16</v>
      </c>
      <c r="H36">
        <f t="shared" si="0"/>
        <v>1.9114733390628498</v>
      </c>
      <c r="I36">
        <f t="shared" si="1"/>
        <v>3.101635099799389E-5</v>
      </c>
      <c r="J36">
        <f t="shared" si="8"/>
        <v>2.007013086988005</v>
      </c>
      <c r="K36">
        <f t="shared" si="2"/>
        <v>5.1753429811619297E-5</v>
      </c>
      <c r="L36">
        <f t="shared" si="3"/>
        <v>2.0117690004697639</v>
      </c>
      <c r="M36">
        <f t="shared" si="4"/>
        <v>6.4014085812651568E-5</v>
      </c>
      <c r="N36">
        <f t="shared" si="5"/>
        <v>2.1125091180621176</v>
      </c>
      <c r="O36">
        <f t="shared" si="6"/>
        <v>1.1772542576505145E-4</v>
      </c>
      <c r="P36">
        <f t="shared" si="9"/>
        <v>2.0102577720067507</v>
      </c>
      <c r="Q36">
        <f t="shared" si="10"/>
        <v>6.3379468001931172E-5</v>
      </c>
      <c r="R36">
        <f t="shared" si="11"/>
        <v>21.125549683878265</v>
      </c>
      <c r="S36">
        <f t="shared" si="12"/>
        <v>9.2598024830601168E-5</v>
      </c>
    </row>
    <row r="37" spans="4:19" x14ac:dyDescent="0.35">
      <c r="D37" s="1"/>
      <c r="E37" s="2"/>
      <c r="G37">
        <f t="shared" ref="G37:G68" si="13">+G36+h</f>
        <v>16.5</v>
      </c>
      <c r="H37">
        <f t="shared" si="0"/>
        <v>2.1123593499704079</v>
      </c>
      <c r="I37">
        <f t="shared" si="1"/>
        <v>1.1691009631277483E-4</v>
      </c>
      <c r="J37">
        <f t="shared" si="8"/>
        <v>2.2178378740479641</v>
      </c>
      <c r="K37">
        <f t="shared" si="2"/>
        <v>2.0666672634326281E-4</v>
      </c>
      <c r="L37">
        <f t="shared" si="3"/>
        <v>2.2230112190603855</v>
      </c>
      <c r="M37">
        <f t="shared" si="4"/>
        <v>2.691013500366487E-4</v>
      </c>
      <c r="N37">
        <f t="shared" si="5"/>
        <v>2.3340115743056007</v>
      </c>
      <c r="O37">
        <f t="shared" si="6"/>
        <v>5.3707151962711984E-4</v>
      </c>
      <c r="P37">
        <f t="shared" si="9"/>
        <v>2.2213448517487846</v>
      </c>
      <c r="Q37">
        <f t="shared" si="10"/>
        <v>2.6758629478328626E-4</v>
      </c>
      <c r="R37">
        <f t="shared" si="11"/>
        <v>23.346894535627051</v>
      </c>
      <c r="S37">
        <f t="shared" si="12"/>
        <v>3.6018431961388743E-4</v>
      </c>
    </row>
    <row r="38" spans="4:19" x14ac:dyDescent="0.35">
      <c r="D38" s="1"/>
      <c r="E38" s="2"/>
      <c r="G38">
        <f t="shared" si="13"/>
        <v>17</v>
      </c>
      <c r="H38">
        <f t="shared" si="0"/>
        <v>2.3338485350303628</v>
      </c>
      <c r="I38">
        <f t="shared" si="1"/>
        <v>5.3476186066939721E-4</v>
      </c>
      <c r="J38">
        <f t="shared" si="8"/>
        <v>2.4498434782317844</v>
      </c>
      <c r="K38">
        <f t="shared" si="2"/>
        <v>1.004971619982532E-3</v>
      </c>
      <c r="L38">
        <f t="shared" si="3"/>
        <v>2.4550618902812573</v>
      </c>
      <c r="M38">
        <f t="shared" si="4"/>
        <v>1.3864675828722712E-3</v>
      </c>
      <c r="N38">
        <f t="shared" si="5"/>
        <v>2.5756889389629123</v>
      </c>
      <c r="O38">
        <f t="shared" si="6"/>
        <v>3.0220495108045369E-3</v>
      </c>
      <c r="P38">
        <f>+(1/6*(H38+2*J38+2*L38+N38))</f>
        <v>2.4532247018365596</v>
      </c>
      <c r="Q38">
        <f>+(1/6*(I38+2*K38+2*M38+O38))</f>
        <v>1.3899482961972566E-3</v>
      </c>
      <c r="R38">
        <f>+R37+P38</f>
        <v>25.800119237463612</v>
      </c>
      <c r="S38">
        <f>+S37+Q38</f>
        <v>1.750132615811144E-3</v>
      </c>
    </row>
    <row r="39" spans="4:19" x14ac:dyDescent="0.35">
      <c r="D39" s="1"/>
      <c r="E39" s="2"/>
      <c r="G39">
        <f t="shared" si="13"/>
        <v>17.5</v>
      </c>
      <c r="H39">
        <f t="shared" si="0"/>
        <v>2.5754965607294302</v>
      </c>
      <c r="I39">
        <f t="shared" si="1"/>
        <v>3.0277502934906884E-3</v>
      </c>
      <c r="J39">
        <f t="shared" si="8"/>
        <v>2.6999452507979029</v>
      </c>
      <c r="K39">
        <f t="shared" si="2"/>
        <v>6.0670943867563287E-3</v>
      </c>
      <c r="L39">
        <f t="shared" si="3"/>
        <v>2.7020214516600554</v>
      </c>
      <c r="M39">
        <f t="shared" si="4"/>
        <v>8.9216067883901469E-3</v>
      </c>
      <c r="N39">
        <f t="shared" si="5"/>
        <v>2.8197973271227461</v>
      </c>
      <c r="O39">
        <f t="shared" si="6"/>
        <v>2.1345763296049897E-2</v>
      </c>
      <c r="P39">
        <f t="shared" ref="P39:P71" si="14">+(1/6*(H39+2*J39+2*L39+N39))</f>
        <v>2.6998712154613487</v>
      </c>
      <c r="Q39">
        <f t="shared" ref="Q39:Q71" si="15">+(1/6*(I39+2*K39+2*M39+O39))</f>
        <v>9.058485989972255E-3</v>
      </c>
      <c r="R39">
        <f t="shared" ref="R39:R71" si="16">+R38+P39</f>
        <v>28.499990452924962</v>
      </c>
      <c r="S39">
        <f t="shared" ref="S39:S71" si="17">+S38+Q39</f>
        <v>1.0808618605783398E-2</v>
      </c>
    </row>
    <row r="40" spans="4:19" x14ac:dyDescent="0.35">
      <c r="D40" s="1"/>
      <c r="E40" s="2"/>
      <c r="G40">
        <f t="shared" si="13"/>
        <v>18</v>
      </c>
      <c r="H40">
        <f t="shared" si="0"/>
        <v>2.8191944925850816</v>
      </c>
      <c r="I40">
        <f t="shared" si="1"/>
        <v>2.161722689249751E-2</v>
      </c>
      <c r="J40">
        <f t="shared" si="8"/>
        <v>2.9263025201342909</v>
      </c>
      <c r="K40">
        <f t="shared" si="2"/>
        <v>4.6281602543231798E-2</v>
      </c>
      <c r="L40">
        <f t="shared" si="3"/>
        <v>2.8945910434131701</v>
      </c>
      <c r="M40">
        <f t="shared" si="4"/>
        <v>7.286612099024925E-2</v>
      </c>
      <c r="N40">
        <f t="shared" si="5"/>
        <v>2.8767648064905611</v>
      </c>
      <c r="O40">
        <f t="shared" si="6"/>
        <v>0.19156981448662411</v>
      </c>
      <c r="P40">
        <f t="shared" si="14"/>
        <v>2.8896244043617605</v>
      </c>
      <c r="Q40">
        <f t="shared" si="15"/>
        <v>7.5247081407680619E-2</v>
      </c>
      <c r="R40">
        <f t="shared" si="16"/>
        <v>31.389614857286723</v>
      </c>
      <c r="S40">
        <f t="shared" si="17"/>
        <v>8.605570001346402E-2</v>
      </c>
    </row>
    <row r="41" spans="4:19" x14ac:dyDescent="0.35">
      <c r="G41">
        <f t="shared" si="13"/>
        <v>18.5</v>
      </c>
      <c r="H41">
        <f t="shared" si="0"/>
        <v>2.8688359577589875</v>
      </c>
      <c r="I41">
        <f t="shared" si="1"/>
        <v>0.19697818295823954</v>
      </c>
      <c r="J41">
        <f t="shared" si="8"/>
        <v>2.6766528540470187</v>
      </c>
      <c r="K41">
        <f t="shared" si="2"/>
        <v>0.44888735680090563</v>
      </c>
      <c r="L41">
        <f t="shared" si="3"/>
        <v>2.2565935858764732</v>
      </c>
      <c r="M41">
        <f t="shared" si="4"/>
        <v>0.7522760709027202</v>
      </c>
      <c r="N41">
        <f t="shared" si="5"/>
        <v>0.54395229343911033</v>
      </c>
      <c r="O41">
        <f t="shared" si="6"/>
        <v>2.108086545598451</v>
      </c>
      <c r="P41">
        <f t="shared" si="14"/>
        <v>2.2132135218408466</v>
      </c>
      <c r="Q41">
        <f t="shared" si="15"/>
        <v>0.7845652639939904</v>
      </c>
      <c r="R41">
        <f t="shared" si="16"/>
        <v>33.602828379127573</v>
      </c>
      <c r="S41">
        <f t="shared" si="17"/>
        <v>0.87062096400745448</v>
      </c>
    </row>
    <row r="42" spans="4:19" x14ac:dyDescent="0.35">
      <c r="G42">
        <f t="shared" si="13"/>
        <v>19</v>
      </c>
      <c r="H42">
        <f t="shared" si="0"/>
        <v>0.43475015423144647</v>
      </c>
      <c r="I42">
        <f t="shared" si="1"/>
        <v>2.1855048642749733</v>
      </c>
      <c r="J42">
        <f t="shared" si="8"/>
        <v>-3.2581484261953975</v>
      </c>
      <c r="K42">
        <f t="shared" si="2"/>
        <v>4.9713013850965284</v>
      </c>
      <c r="L42">
        <f t="shared" si="3"/>
        <v>-7.5338850695096546</v>
      </c>
      <c r="M42">
        <f t="shared" si="4"/>
        <v>7.8784295780402802</v>
      </c>
      <c r="N42">
        <f t="shared" si="5"/>
        <v>-20.200955928400639</v>
      </c>
      <c r="O42">
        <f t="shared" si="6"/>
        <v>15.371157298621858</v>
      </c>
      <c r="P42">
        <f t="shared" si="14"/>
        <v>-6.8917121275965494</v>
      </c>
      <c r="Q42">
        <f t="shared" si="15"/>
        <v>7.2093540148617414</v>
      </c>
      <c r="R42">
        <f t="shared" si="16"/>
        <v>26.711116251531024</v>
      </c>
      <c r="S42">
        <f t="shared" si="17"/>
        <v>8.0799749788691955</v>
      </c>
    </row>
    <row r="43" spans="4:19" x14ac:dyDescent="0.35">
      <c r="G43">
        <f t="shared" si="13"/>
        <v>19.5</v>
      </c>
      <c r="H43">
        <f t="shared" si="0"/>
        <v>-18.911403471850598</v>
      </c>
      <c r="I43">
        <f t="shared" si="1"/>
        <v>14.714536364964886</v>
      </c>
      <c r="J43">
        <f t="shared" si="8"/>
        <v>-24.912061521171662</v>
      </c>
      <c r="K43">
        <f t="shared" si="2"/>
        <v>13.515946285583338</v>
      </c>
      <c r="L43">
        <f t="shared" si="3"/>
        <v>-19.726113349354009</v>
      </c>
      <c r="M43">
        <f t="shared" si="4"/>
        <v>8.5393659950367926</v>
      </c>
      <c r="N43">
        <f t="shared" si="5"/>
        <v>-10.91011420328257</v>
      </c>
      <c r="O43">
        <f t="shared" si="6"/>
        <v>-2.5178253343198191</v>
      </c>
      <c r="P43">
        <f t="shared" si="14"/>
        <v>-19.849644569364084</v>
      </c>
      <c r="Q43">
        <f t="shared" si="15"/>
        <v>9.3845559319808878</v>
      </c>
      <c r="R43">
        <f t="shared" si="16"/>
        <v>6.8614716821669397</v>
      </c>
      <c r="S43">
        <f t="shared" si="17"/>
        <v>17.464530910850083</v>
      </c>
    </row>
    <row r="44" spans="4:19" x14ac:dyDescent="0.35">
      <c r="G44">
        <f t="shared" si="13"/>
        <v>20</v>
      </c>
      <c r="H44">
        <f t="shared" si="0"/>
        <v>-11.297091260496011</v>
      </c>
      <c r="I44">
        <f t="shared" si="1"/>
        <v>-2.8616128455098666</v>
      </c>
      <c r="J44">
        <f t="shared" si="8"/>
        <v>-1.8234796088982252</v>
      </c>
      <c r="K44">
        <f t="shared" si="2"/>
        <v>-11.683893600790761</v>
      </c>
      <c r="L44">
        <f t="shared" si="3"/>
        <v>-6.320152730571122</v>
      </c>
      <c r="M44">
        <f t="shared" si="4"/>
        <v>-2.9640705755435937</v>
      </c>
      <c r="N44">
        <f t="shared" si="5"/>
        <v>-0.7308055034769031</v>
      </c>
      <c r="O44">
        <f t="shared" si="6"/>
        <v>-11.540453886374031</v>
      </c>
      <c r="P44">
        <f t="shared" si="14"/>
        <v>-4.7191935738186013</v>
      </c>
      <c r="Q44">
        <f t="shared" si="15"/>
        <v>-7.2829991807587682</v>
      </c>
      <c r="R44">
        <f t="shared" si="16"/>
        <v>2.1422781083483384</v>
      </c>
      <c r="S44">
        <f t="shared" si="17"/>
        <v>10.181531730091315</v>
      </c>
    </row>
    <row r="45" spans="4:19" x14ac:dyDescent="0.35">
      <c r="G45">
        <f t="shared" si="13"/>
        <v>20.5</v>
      </c>
      <c r="H45">
        <f t="shared" si="0"/>
        <v>-1.9669394426480271</v>
      </c>
      <c r="I45">
        <f t="shared" si="1"/>
        <v>-6.4731347170947577</v>
      </c>
      <c r="J45">
        <f t="shared" si="8"/>
        <v>-0.68890745743059079</v>
      </c>
      <c r="K45">
        <f t="shared" si="2"/>
        <v>-5.0984314196793221</v>
      </c>
      <c r="L45">
        <f t="shared" si="3"/>
        <v>-1.1923739434639224</v>
      </c>
      <c r="M45">
        <f t="shared" si="4"/>
        <v>-5.1153122357866803</v>
      </c>
      <c r="N45">
        <f t="shared" si="5"/>
        <v>-0.38625188329741766</v>
      </c>
      <c r="O45">
        <f t="shared" si="6"/>
        <v>-3.8250442703730805</v>
      </c>
      <c r="P45">
        <f t="shared" si="14"/>
        <v>-1.019292354622412</v>
      </c>
      <c r="Q45">
        <f t="shared" si="15"/>
        <v>-5.1209443830666403</v>
      </c>
      <c r="R45">
        <f t="shared" si="16"/>
        <v>1.1229857537259265</v>
      </c>
      <c r="S45">
        <f t="shared" si="17"/>
        <v>5.0605873470246747</v>
      </c>
    </row>
    <row r="46" spans="4:19" x14ac:dyDescent="0.35">
      <c r="G46">
        <f t="shared" si="13"/>
        <v>21</v>
      </c>
      <c r="H46">
        <f t="shared" si="0"/>
        <v>-0.45599817424684647</v>
      </c>
      <c r="I46">
        <f t="shared" si="1"/>
        <v>-3.7332024953515348</v>
      </c>
      <c r="J46">
        <f t="shared" si="8"/>
        <v>-0.19635883056285075</v>
      </c>
      <c r="K46">
        <f t="shared" si="2"/>
        <v>-2.4290306872234706</v>
      </c>
      <c r="L46">
        <f t="shared" si="3"/>
        <v>-0.29166726287670208</v>
      </c>
      <c r="M46">
        <f t="shared" si="4"/>
        <v>-2.8750133061798469</v>
      </c>
      <c r="N46">
        <f t="shared" si="5"/>
        <v>-9.8558962242513898E-2</v>
      </c>
      <c r="O46">
        <f t="shared" si="6"/>
        <v>-1.6760471233906675</v>
      </c>
      <c r="P46">
        <f t="shared" si="14"/>
        <v>-0.25510155389474432</v>
      </c>
      <c r="Q46">
        <f t="shared" si="15"/>
        <v>-2.669556267591473</v>
      </c>
      <c r="R46">
        <f t="shared" si="16"/>
        <v>0.86788419983118215</v>
      </c>
      <c r="S46">
        <f t="shared" si="17"/>
        <v>2.3910310794332017</v>
      </c>
    </row>
    <row r="47" spans="4:19" x14ac:dyDescent="0.35">
      <c r="G47">
        <f t="shared" si="13"/>
        <v>21.5</v>
      </c>
      <c r="H47">
        <f t="shared" si="0"/>
        <v>-0.12072538953141901</v>
      </c>
      <c r="I47">
        <f t="shared" si="1"/>
        <v>-1.8248626080036843</v>
      </c>
      <c r="J47">
        <f t="shared" si="8"/>
        <v>-3.8647961098032924E-2</v>
      </c>
      <c r="K47">
        <f t="shared" si="2"/>
        <v>-1.1374096975120755</v>
      </c>
      <c r="L47">
        <f t="shared" si="3"/>
        <v>-6.9779332662489091E-2</v>
      </c>
      <c r="M47">
        <f t="shared" si="4"/>
        <v>-1.3943419414848837</v>
      </c>
      <c r="N47">
        <f t="shared" si="5"/>
        <v>2.642415117971586E-4</v>
      </c>
      <c r="O47">
        <f t="shared" si="6"/>
        <v>-0.76763952205099817</v>
      </c>
      <c r="P47">
        <f t="shared" si="14"/>
        <v>-5.6219289256777639E-2</v>
      </c>
      <c r="Q47">
        <f t="shared" si="15"/>
        <v>-1.2760009013414333</v>
      </c>
      <c r="R47">
        <f t="shared" si="16"/>
        <v>0.81166491057440449</v>
      </c>
      <c r="S47">
        <f t="shared" si="17"/>
        <v>1.1150301780917684</v>
      </c>
    </row>
    <row r="48" spans="4:19" x14ac:dyDescent="0.35">
      <c r="G48">
        <f t="shared" si="13"/>
        <v>22</v>
      </c>
      <c r="H48">
        <f t="shared" si="0"/>
        <v>-9.3365959214213312E-3</v>
      </c>
      <c r="I48">
        <f t="shared" si="1"/>
        <v>-0.85727256439914146</v>
      </c>
      <c r="J48">
        <f t="shared" si="8"/>
        <v>2.5307906370997335E-2</v>
      </c>
      <c r="K48">
        <f t="shared" si="2"/>
        <v>-0.528043056617996</v>
      </c>
      <c r="L48">
        <f t="shared" si="3"/>
        <v>1.2281638052112021E-2</v>
      </c>
      <c r="M48">
        <f t="shared" si="4"/>
        <v>-0.65320710399147663</v>
      </c>
      <c r="N48">
        <f t="shared" si="5"/>
        <v>4.4342902064549272E-2</v>
      </c>
      <c r="O48">
        <f t="shared" si="6"/>
        <v>-0.35449786018714569</v>
      </c>
      <c r="P48">
        <f t="shared" si="14"/>
        <v>1.8364232498224442E-2</v>
      </c>
      <c r="Q48">
        <f t="shared" si="15"/>
        <v>-0.59571179096753868</v>
      </c>
      <c r="R48">
        <f t="shared" si="16"/>
        <v>0.83002914307262898</v>
      </c>
      <c r="S48">
        <f t="shared" si="17"/>
        <v>0.51931838712422973</v>
      </c>
    </row>
    <row r="49" spans="7:19" x14ac:dyDescent="0.35">
      <c r="G49">
        <f t="shared" si="13"/>
        <v>22.5</v>
      </c>
      <c r="H49">
        <f t="shared" si="0"/>
        <v>3.9897974722604423E-2</v>
      </c>
      <c r="I49">
        <f t="shared" si="1"/>
        <v>-0.39831568947093687</v>
      </c>
      <c r="J49">
        <f t="shared" si="8"/>
        <v>5.7784867117561811E-2</v>
      </c>
      <c r="K49">
        <f t="shared" si="2"/>
        <v>-0.24492351510461585</v>
      </c>
      <c r="L49">
        <f t="shared" si="3"/>
        <v>5.180528546628671E-2</v>
      </c>
      <c r="M49">
        <f t="shared" si="4"/>
        <v>-0.30324126293927933</v>
      </c>
      <c r="N49">
        <f t="shared" si="5"/>
        <v>6.9129018121294739E-2</v>
      </c>
      <c r="O49">
        <f t="shared" si="6"/>
        <v>-0.16461113082461104</v>
      </c>
      <c r="P49">
        <f t="shared" si="14"/>
        <v>5.4701216335266034E-2</v>
      </c>
      <c r="Q49">
        <f t="shared" si="15"/>
        <v>-0.27654272939722302</v>
      </c>
      <c r="R49">
        <f t="shared" si="16"/>
        <v>0.88473035940789502</v>
      </c>
      <c r="S49">
        <f t="shared" si="17"/>
        <v>0.24277565772700671</v>
      </c>
    </row>
    <row r="50" spans="7:19" x14ac:dyDescent="0.35">
      <c r="G50">
        <f t="shared" si="13"/>
        <v>23</v>
      </c>
      <c r="H50">
        <f t="shared" si="0"/>
        <v>6.6993936449159186E-2</v>
      </c>
      <c r="I50">
        <f t="shared" si="1"/>
        <v>-0.18488020957632545</v>
      </c>
      <c r="J50">
        <f t="shared" si="8"/>
        <v>7.8018511460928919E-2</v>
      </c>
      <c r="K50">
        <f t="shared" si="2"/>
        <v>-0.11398099869569889</v>
      </c>
      <c r="L50">
        <f t="shared" si="3"/>
        <v>7.5212250443877748E-2</v>
      </c>
      <c r="M50">
        <f t="shared" si="4"/>
        <v>-0.14075567355232549</v>
      </c>
      <c r="N50">
        <f t="shared" si="5"/>
        <v>8.6200927998609289E-2</v>
      </c>
      <c r="O50">
        <f t="shared" si="6"/>
        <v>-7.692365356191104E-2</v>
      </c>
      <c r="P50">
        <f t="shared" si="14"/>
        <v>7.6609398042896959E-2</v>
      </c>
      <c r="Q50">
        <f t="shared" si="15"/>
        <v>-0.12854620127238087</v>
      </c>
      <c r="R50">
        <f t="shared" si="16"/>
        <v>0.96133975745079203</v>
      </c>
      <c r="S50">
        <f t="shared" si="17"/>
        <v>0.11422945645462584</v>
      </c>
    </row>
    <row r="51" spans="7:19" x14ac:dyDescent="0.35">
      <c r="G51">
        <f t="shared" si="13"/>
        <v>23.5</v>
      </c>
      <c r="H51">
        <f t="shared" si="0"/>
        <v>8.51526439488966E-2</v>
      </c>
      <c r="I51">
        <f t="shared" si="1"/>
        <v>-8.6113706190249384E-2</v>
      </c>
      <c r="J51">
        <f t="shared" si="8"/>
        <v>9.3246475849808164E-2</v>
      </c>
      <c r="K51">
        <f t="shared" si="2"/>
        <v>-5.3351580762860173E-2</v>
      </c>
      <c r="L51">
        <f t="shared" si="3"/>
        <v>9.1971213986443368E-2</v>
      </c>
      <c r="M51">
        <f t="shared" si="4"/>
        <v>-6.5595530611090205E-2</v>
      </c>
      <c r="N51">
        <f t="shared" si="5"/>
        <v>0.1002084323762174</v>
      </c>
      <c r="O51">
        <f t="shared" si="6"/>
        <v>-3.62161721994992E-2</v>
      </c>
      <c r="P51">
        <f t="shared" si="14"/>
        <v>9.2632742666269502E-2</v>
      </c>
      <c r="Q51">
        <f t="shared" si="15"/>
        <v>-6.0037350189608214E-2</v>
      </c>
      <c r="R51">
        <f t="shared" si="16"/>
        <v>1.0539725001170615</v>
      </c>
      <c r="S51">
        <f t="shared" si="17"/>
        <v>5.419210626501763E-2</v>
      </c>
    </row>
    <row r="52" spans="7:19" x14ac:dyDescent="0.35">
      <c r="G52">
        <f t="shared" si="13"/>
        <v>24</v>
      </c>
      <c r="H52">
        <f t="shared" si="0"/>
        <v>9.9685551039031151E-2</v>
      </c>
      <c r="I52">
        <f t="shared" si="1"/>
        <v>-4.0351591352589977E-2</v>
      </c>
      <c r="J52">
        <f t="shared" si="8"/>
        <v>0.10662675523879472</v>
      </c>
      <c r="K52">
        <f t="shared" si="2"/>
        <v>-2.5159091675551217E-2</v>
      </c>
      <c r="L52">
        <f t="shared" si="3"/>
        <v>0.10612088772389189</v>
      </c>
      <c r="M52">
        <f t="shared" si="4"/>
        <v>-3.0762976313401705E-2</v>
      </c>
      <c r="N52">
        <f t="shared" si="5"/>
        <v>0.11329134091012166</v>
      </c>
      <c r="O52">
        <f t="shared" si="6"/>
        <v>-1.7196762584899931E-2</v>
      </c>
      <c r="P52">
        <f t="shared" si="14"/>
        <v>0.10641202964575436</v>
      </c>
      <c r="Q52">
        <f t="shared" si="15"/>
        <v>-2.8232081652565959E-2</v>
      </c>
      <c r="R52">
        <f t="shared" si="16"/>
        <v>1.1603845297628159</v>
      </c>
      <c r="S52">
        <f t="shared" si="17"/>
        <v>2.5960024612451671E-2</v>
      </c>
    </row>
    <row r="53" spans="7:19" x14ac:dyDescent="0.35">
      <c r="G53">
        <f t="shared" si="13"/>
        <v>24.5</v>
      </c>
      <c r="H53">
        <f t="shared" si="0"/>
        <v>0.11302609188102652</v>
      </c>
      <c r="I53">
        <f t="shared" si="1"/>
        <v>-1.9053659825328834E-2</v>
      </c>
      <c r="J53">
        <f t="shared" si="8"/>
        <v>0.11969000609120967</v>
      </c>
      <c r="K53">
        <f t="shared" si="2"/>
        <v>-1.1968464015695976E-2</v>
      </c>
      <c r="L53">
        <f t="shared" si="3"/>
        <v>0.11958544807310273</v>
      </c>
      <c r="M53">
        <f t="shared" si="4"/>
        <v>-1.4541918506173784E-2</v>
      </c>
      <c r="N53">
        <f t="shared" si="5"/>
        <v>0.12653551448161382</v>
      </c>
      <c r="O53">
        <f t="shared" si="6"/>
        <v>-8.2439068883581358E-3</v>
      </c>
      <c r="P53">
        <f t="shared" si="14"/>
        <v>0.11968541911521086</v>
      </c>
      <c r="Q53">
        <f t="shared" si="15"/>
        <v>-1.3386388626237748E-2</v>
      </c>
      <c r="R53">
        <f t="shared" si="16"/>
        <v>1.2800699488780267</v>
      </c>
      <c r="S53">
        <f t="shared" si="17"/>
        <v>1.2573635986213923E-2</v>
      </c>
    </row>
    <row r="54" spans="7:19" x14ac:dyDescent="0.35">
      <c r="G54">
        <f t="shared" si="13"/>
        <v>25</v>
      </c>
      <c r="H54">
        <f t="shared" si="0"/>
        <v>0.12639748153039432</v>
      </c>
      <c r="I54">
        <f t="shared" si="1"/>
        <v>-9.0780772308734579E-3</v>
      </c>
      <c r="J54">
        <f t="shared" si="8"/>
        <v>0.1332476066561169</v>
      </c>
      <c r="K54">
        <f t="shared" si="2"/>
        <v>-5.7501454569551377E-3</v>
      </c>
      <c r="L54">
        <f t="shared" si="3"/>
        <v>0.13336327576615159</v>
      </c>
      <c r="M54">
        <f t="shared" si="4"/>
        <v>-6.9376793146189962E-3</v>
      </c>
      <c r="N54">
        <f t="shared" si="5"/>
        <v>0.14054671762318915</v>
      </c>
      <c r="O54">
        <f t="shared" si="6"/>
        <v>-3.9939583296269583E-3</v>
      </c>
      <c r="P54">
        <f t="shared" si="14"/>
        <v>0.13336099399968673</v>
      </c>
      <c r="Q54">
        <f t="shared" si="15"/>
        <v>-6.4079475172747801E-3</v>
      </c>
      <c r="R54">
        <f t="shared" si="16"/>
        <v>1.4134309428777134</v>
      </c>
      <c r="S54">
        <f t="shared" si="17"/>
        <v>6.1656884689391426E-3</v>
      </c>
    </row>
    <row r="55" spans="7:19" x14ac:dyDescent="0.35">
      <c r="G55">
        <f t="shared" si="13"/>
        <v>25.5</v>
      </c>
      <c r="H55">
        <f t="shared" si="0"/>
        <v>0.14047161680115705</v>
      </c>
      <c r="I55">
        <f t="shared" si="1"/>
        <v>-4.3693577119839821E-3</v>
      </c>
      <c r="J55">
        <f t="shared" si="8"/>
        <v>0.14777602596790429</v>
      </c>
      <c r="K55">
        <f t="shared" si="2"/>
        <v>-2.7932090110801841E-3</v>
      </c>
      <c r="L55">
        <f t="shared" si="3"/>
        <v>0.14802258068808061</v>
      </c>
      <c r="M55">
        <f t="shared" si="4"/>
        <v>-3.3444064708032639E-3</v>
      </c>
      <c r="N55">
        <f t="shared" si="5"/>
        <v>0.15570482228488314</v>
      </c>
      <c r="O55">
        <f t="shared" si="6"/>
        <v>-1.9575596267192956E-3</v>
      </c>
      <c r="P55">
        <f t="shared" si="14"/>
        <v>0.14796227539966833</v>
      </c>
      <c r="Q55">
        <f t="shared" si="15"/>
        <v>-3.1003580504116953E-3</v>
      </c>
      <c r="R55">
        <f t="shared" si="16"/>
        <v>1.5613932182773818</v>
      </c>
      <c r="S55">
        <f t="shared" si="17"/>
        <v>3.0653304185274473E-3</v>
      </c>
    </row>
    <row r="56" spans="7:19" x14ac:dyDescent="0.35">
      <c r="G56">
        <f t="shared" si="13"/>
        <v>26</v>
      </c>
      <c r="H56">
        <f t="shared" si="0"/>
        <v>0.15566070321501135</v>
      </c>
      <c r="I56">
        <f t="shared" si="1"/>
        <v>-2.1269122430215177E-3</v>
      </c>
      <c r="J56">
        <f t="shared" si="8"/>
        <v>0.16359420503532707</v>
      </c>
      <c r="K56">
        <f t="shared" si="2"/>
        <v>-1.3734411993025356E-3</v>
      </c>
      <c r="L56">
        <f t="shared" si="3"/>
        <v>0.16392818121637198</v>
      </c>
      <c r="M56">
        <f t="shared" si="4"/>
        <v>-1.6309674829122129E-3</v>
      </c>
      <c r="N56">
        <f t="shared" si="5"/>
        <v>0.17228466624262961</v>
      </c>
      <c r="O56">
        <f t="shared" si="6"/>
        <v>-9.7173478852718466E-4</v>
      </c>
      <c r="P56">
        <f t="shared" si="14"/>
        <v>0.16383169032683984</v>
      </c>
      <c r="Q56">
        <f t="shared" si="15"/>
        <v>-1.517910732663033E-3</v>
      </c>
      <c r="R56">
        <f t="shared" si="16"/>
        <v>1.7252249086042215</v>
      </c>
      <c r="S56">
        <f t="shared" si="17"/>
        <v>1.5474196858644143E-3</v>
      </c>
    </row>
    <row r="57" spans="7:19" x14ac:dyDescent="0.35">
      <c r="G57">
        <f t="shared" si="13"/>
        <v>26.5</v>
      </c>
      <c r="H57">
        <f t="shared" si="0"/>
        <v>0.17225552616181039</v>
      </c>
      <c r="I57">
        <f t="shared" si="1"/>
        <v>-1.0483420343729713E-3</v>
      </c>
      <c r="J57">
        <f t="shared" si="8"/>
        <v>0.1809499207475318</v>
      </c>
      <c r="K57">
        <f t="shared" si="2"/>
        <v>-6.8441494739543787E-4</v>
      </c>
      <c r="L57">
        <f t="shared" si="3"/>
        <v>0.18135115653222655</v>
      </c>
      <c r="M57">
        <f t="shared" si="4"/>
        <v>-8.0560001476951727E-4</v>
      </c>
      <c r="N57">
        <f t="shared" si="5"/>
        <v>0.19051617295068901</v>
      </c>
      <c r="O57">
        <f t="shared" si="6"/>
        <v>-4.8911315747497013E-4</v>
      </c>
      <c r="P57">
        <f t="shared" si="14"/>
        <v>0.18122897561200269</v>
      </c>
      <c r="Q57">
        <f t="shared" si="15"/>
        <v>-7.5291418602964192E-4</v>
      </c>
      <c r="R57">
        <f t="shared" si="16"/>
        <v>1.9064538842162242</v>
      </c>
      <c r="S57">
        <f t="shared" si="17"/>
        <v>7.9450549983477235E-4</v>
      </c>
    </row>
    <row r="58" spans="7:19" x14ac:dyDescent="0.35">
      <c r="G58">
        <f t="shared" si="13"/>
        <v>27</v>
      </c>
      <c r="H58">
        <f t="shared" si="0"/>
        <v>0.19049391961200324</v>
      </c>
      <c r="I58">
        <f t="shared" si="1"/>
        <v>-5.2386086524044105E-4</v>
      </c>
      <c r="J58">
        <f t="shared" si="8"/>
        <v>0.20006347880606756</v>
      </c>
      <c r="K58">
        <f t="shared" si="2"/>
        <v>-3.4608321097751282E-4</v>
      </c>
      <c r="L58">
        <f t="shared" si="3"/>
        <v>0.20052386652496546</v>
      </c>
      <c r="M58">
        <f t="shared" si="4"/>
        <v>-4.0354847323374168E-4</v>
      </c>
      <c r="N58">
        <f t="shared" si="5"/>
        <v>0.21061540129846457</v>
      </c>
      <c r="O58">
        <f t="shared" si="6"/>
        <v>-2.4993969695644576E-4</v>
      </c>
      <c r="P58">
        <f t="shared" si="14"/>
        <v>0.20038066859542228</v>
      </c>
      <c r="Q58">
        <f t="shared" si="15"/>
        <v>-3.7884398843656601E-4</v>
      </c>
      <c r="R58">
        <f t="shared" si="16"/>
        <v>2.1068345528116463</v>
      </c>
      <c r="S58">
        <f t="shared" si="17"/>
        <v>4.1566151139820634E-4</v>
      </c>
    </row>
    <row r="59" spans="7:19" x14ac:dyDescent="0.35">
      <c r="G59">
        <f t="shared" si="13"/>
        <v>27.5</v>
      </c>
      <c r="H59">
        <f t="shared" si="0"/>
        <v>0.21059588227771575</v>
      </c>
      <c r="I59">
        <f t="shared" si="1"/>
        <v>-2.6573928123971009E-4</v>
      </c>
      <c r="J59">
        <f t="shared" si="8"/>
        <v>0.22115069208641291</v>
      </c>
      <c r="K59">
        <f t="shared" si="2"/>
        <v>-1.7781578152421433E-4</v>
      </c>
      <c r="L59">
        <f t="shared" si="3"/>
        <v>0.22166853521419672</v>
      </c>
      <c r="M59">
        <f t="shared" si="4"/>
        <v>-2.0528590625216937E-4</v>
      </c>
      <c r="N59">
        <f t="shared" si="5"/>
        <v>0.23280132277796139</v>
      </c>
      <c r="O59">
        <f t="shared" si="6"/>
        <v>-1.2983323975134618E-4</v>
      </c>
      <c r="P59">
        <f t="shared" si="14"/>
        <v>0.22150594327614939</v>
      </c>
      <c r="Q59">
        <f t="shared" si="15"/>
        <v>-1.9362931609063727E-4</v>
      </c>
      <c r="R59">
        <f t="shared" si="16"/>
        <v>2.3283404960877956</v>
      </c>
      <c r="S59">
        <f t="shared" si="17"/>
        <v>2.2203219530756907E-4</v>
      </c>
    </row>
    <row r="60" spans="7:19" x14ac:dyDescent="0.35">
      <c r="G60">
        <f t="shared" si="13"/>
        <v>28</v>
      </c>
      <c r="H60">
        <f t="shared" si="0"/>
        <v>0.23278235295360261</v>
      </c>
      <c r="I60">
        <f t="shared" si="1"/>
        <v>-1.3703071083444494E-4</v>
      </c>
      <c r="J60">
        <f t="shared" si="8"/>
        <v>0.24443563650838451</v>
      </c>
      <c r="K60">
        <f t="shared" si="2"/>
        <v>-9.2958565831598752E-5</v>
      </c>
      <c r="L60">
        <f t="shared" si="3"/>
        <v>0.24501281116929186</v>
      </c>
      <c r="M60">
        <f t="shared" si="4"/>
        <v>-1.0619971062614406E-4</v>
      </c>
      <c r="N60">
        <f t="shared" si="5"/>
        <v>0.25730552293495434</v>
      </c>
      <c r="O60">
        <f t="shared" si="6"/>
        <v>-6.8649821224936171E-5</v>
      </c>
      <c r="P60">
        <f t="shared" si="14"/>
        <v>0.24483079520731826</v>
      </c>
      <c r="Q60">
        <f t="shared" si="15"/>
        <v>-1.0066618082914445E-4</v>
      </c>
      <c r="R60">
        <f t="shared" si="16"/>
        <v>2.5731712912951137</v>
      </c>
      <c r="S60">
        <f t="shared" si="17"/>
        <v>1.2136601447842462E-4</v>
      </c>
    </row>
    <row r="61" spans="7:19" x14ac:dyDescent="0.35">
      <c r="G61">
        <f t="shared" si="13"/>
        <v>28.5</v>
      </c>
      <c r="H61">
        <f t="shared" si="0"/>
        <v>0.25728589957509174</v>
      </c>
      <c r="I61">
        <f t="shared" si="1"/>
        <v>-7.1931557887181994E-5</v>
      </c>
      <c r="J61">
        <f t="shared" si="8"/>
        <v>0.2701583505510099</v>
      </c>
      <c r="K61">
        <f t="shared" si="2"/>
        <v>-4.951664294862589E-5</v>
      </c>
      <c r="L61">
        <f t="shared" si="3"/>
        <v>0.27079888287409659</v>
      </c>
      <c r="M61">
        <f t="shared" si="4"/>
        <v>-5.5952756088225275E-5</v>
      </c>
      <c r="N61">
        <f t="shared" si="5"/>
        <v>0.28437841408133524</v>
      </c>
      <c r="O61">
        <f t="shared" si="6"/>
        <v>-3.6997934045974367E-5</v>
      </c>
      <c r="P61">
        <f t="shared" si="14"/>
        <v>0.27059646341777333</v>
      </c>
      <c r="Q61">
        <f t="shared" si="15"/>
        <v>-5.3311381667809775E-5</v>
      </c>
      <c r="R61">
        <f t="shared" si="16"/>
        <v>2.843767754712887</v>
      </c>
      <c r="S61">
        <f t="shared" si="17"/>
        <v>6.8054632810614845E-5</v>
      </c>
    </row>
    <row r="62" spans="7:19" x14ac:dyDescent="0.35">
      <c r="G62">
        <f t="shared" si="13"/>
        <v>29</v>
      </c>
      <c r="H62">
        <f t="shared" si="0"/>
        <v>0.2843574223142542</v>
      </c>
      <c r="I62">
        <f t="shared" si="1"/>
        <v>-3.8493280854457406E-5</v>
      </c>
      <c r="J62">
        <f t="shared" si="8"/>
        <v>0.2985800727817649</v>
      </c>
      <c r="K62">
        <f t="shared" si="2"/>
        <v>-2.6912988289539983E-5</v>
      </c>
      <c r="L62">
        <f t="shared" si="3"/>
        <v>0.29928943757194548</v>
      </c>
      <c r="M62">
        <f t="shared" si="4"/>
        <v>-3.0066879434611034E-5</v>
      </c>
      <c r="N62">
        <f t="shared" si="5"/>
        <v>0.31429377946033643</v>
      </c>
      <c r="O62">
        <f t="shared" si="6"/>
        <v>-2.0349822222884119E-5</v>
      </c>
      <c r="P62">
        <f t="shared" si="14"/>
        <v>0.29906503708033522</v>
      </c>
      <c r="Q62">
        <f t="shared" si="15"/>
        <v>-2.8800473087607258E-5</v>
      </c>
      <c r="R62">
        <f t="shared" si="16"/>
        <v>3.1428327917932224</v>
      </c>
      <c r="S62">
        <f t="shared" si="17"/>
        <v>3.9254159723007587E-5</v>
      </c>
    </row>
    <row r="63" spans="7:19" x14ac:dyDescent="0.35">
      <c r="G63">
        <f t="shared" si="13"/>
        <v>29.5</v>
      </c>
      <c r="H63">
        <f t="shared" si="0"/>
        <v>0.314270942253283</v>
      </c>
      <c r="I63">
        <f t="shared" si="1"/>
        <v>-2.102910972538075E-5</v>
      </c>
      <c r="J63">
        <f t="shared" si="8"/>
        <v>0.3299873423135935</v>
      </c>
      <c r="K63">
        <f t="shared" si="2"/>
        <v>-1.4944685738479204E-5</v>
      </c>
      <c r="L63">
        <f t="shared" si="3"/>
        <v>0.33077213342151901</v>
      </c>
      <c r="M63">
        <f t="shared" si="4"/>
        <v>-1.6501670842750318E-5</v>
      </c>
      <c r="N63">
        <f t="shared" si="5"/>
        <v>0.34735258920573031</v>
      </c>
      <c r="O63">
        <f t="shared" si="6"/>
        <v>-1.1436299804683151E-5</v>
      </c>
      <c r="P63">
        <f t="shared" si="14"/>
        <v>0.33052374715487304</v>
      </c>
      <c r="Q63">
        <f t="shared" si="15"/>
        <v>-1.5893020448753824E-5</v>
      </c>
      <c r="R63">
        <f t="shared" si="16"/>
        <v>3.4733565389480954</v>
      </c>
      <c r="S63">
        <f t="shared" si="17"/>
        <v>2.3361139274253763E-5</v>
      </c>
    </row>
    <row r="64" spans="7:19" x14ac:dyDescent="0.35">
      <c r="G64">
        <f t="shared" si="13"/>
        <v>30</v>
      </c>
      <c r="H64">
        <f t="shared" si="0"/>
        <v>0.34732753973822383</v>
      </c>
      <c r="I64">
        <f t="shared" si="1"/>
        <v>-1.1742811797565051E-5</v>
      </c>
      <c r="J64">
        <f t="shared" si="8"/>
        <v>0.36469565234043899</v>
      </c>
      <c r="K64">
        <f t="shared" si="2"/>
        <v>-8.4877320875363769E-6</v>
      </c>
      <c r="L64">
        <f t="shared" si="3"/>
        <v>0.36556344780191141</v>
      </c>
      <c r="M64">
        <f t="shared" si="4"/>
        <v>-9.2609723261281761E-6</v>
      </c>
      <c r="N64">
        <f t="shared" si="5"/>
        <v>0.38388658573372925</v>
      </c>
      <c r="O64">
        <f t="shared" si="6"/>
        <v>-6.5722006345396327E-6</v>
      </c>
      <c r="P64">
        <f t="shared" si="14"/>
        <v>0.36528872095944226</v>
      </c>
      <c r="Q64">
        <f t="shared" si="15"/>
        <v>-8.9687368765722975E-6</v>
      </c>
      <c r="R64">
        <f t="shared" si="16"/>
        <v>3.8386452599075378</v>
      </c>
      <c r="S64">
        <f t="shared" si="17"/>
        <v>1.4392402397681466E-5</v>
      </c>
    </row>
    <row r="65" spans="7:19" x14ac:dyDescent="0.35">
      <c r="G65">
        <f t="shared" si="13"/>
        <v>30.5</v>
      </c>
      <c r="H65">
        <f t="shared" si="0"/>
        <v>0.38385900125802941</v>
      </c>
      <c r="I65">
        <f t="shared" si="1"/>
        <v>-6.7088093137750617E-6</v>
      </c>
      <c r="J65">
        <f t="shared" si="8"/>
        <v>0.40305302710614521</v>
      </c>
      <c r="K65">
        <f t="shared" si="2"/>
        <v>-4.9333505695844923E-6</v>
      </c>
      <c r="L65">
        <f t="shared" si="3"/>
        <v>0.40401235914745515</v>
      </c>
      <c r="M65">
        <f t="shared" si="4"/>
        <v>-5.3186694400069454E-6</v>
      </c>
      <c r="N65">
        <f t="shared" si="5"/>
        <v>0.42426191223127274</v>
      </c>
      <c r="O65">
        <f t="shared" si="6"/>
        <v>-3.8629987874085224E-6</v>
      </c>
      <c r="P65">
        <f t="shared" si="14"/>
        <v>0.40370861433275046</v>
      </c>
      <c r="Q65">
        <f t="shared" si="15"/>
        <v>-5.1793080200610766E-6</v>
      </c>
      <c r="R65">
        <f t="shared" si="16"/>
        <v>4.2423538742402886</v>
      </c>
      <c r="S65">
        <f t="shared" si="17"/>
        <v>9.2130943776203883E-6</v>
      </c>
    </row>
    <row r="66" spans="7:19" x14ac:dyDescent="0.35">
      <c r="G66">
        <f t="shared" si="13"/>
        <v>31</v>
      </c>
      <c r="H66">
        <f t="shared" si="0"/>
        <v>0.4242314789033661</v>
      </c>
      <c r="I66">
        <f t="shared" si="1"/>
        <v>-3.9226095583134027E-6</v>
      </c>
      <c r="J66">
        <f t="shared" si="8"/>
        <v>0.44544373108155622</v>
      </c>
      <c r="K66">
        <f t="shared" si="2"/>
        <v>-2.9337335175697346E-6</v>
      </c>
      <c r="L66">
        <f t="shared" si="3"/>
        <v>0.44650411522880495</v>
      </c>
      <c r="M66">
        <f t="shared" si="4"/>
        <v>-3.1255441744417382E-6</v>
      </c>
      <c r="N66">
        <f t="shared" si="5"/>
        <v>0.46888294458106872</v>
      </c>
      <c r="O66">
        <f t="shared" si="6"/>
        <v>-2.3200518320550108E-6</v>
      </c>
      <c r="P66">
        <f t="shared" si="14"/>
        <v>0.44616835268419286</v>
      </c>
      <c r="Q66">
        <f t="shared" si="15"/>
        <v>-3.0602027957318932E-6</v>
      </c>
      <c r="R66">
        <f t="shared" si="16"/>
        <v>4.6885222269244817</v>
      </c>
      <c r="S66">
        <f t="shared" si="17"/>
        <v>6.152891581888495E-6</v>
      </c>
    </row>
    <row r="67" spans="7:19" x14ac:dyDescent="0.35">
      <c r="G67">
        <f t="shared" si="13"/>
        <v>31.5</v>
      </c>
      <c r="H67">
        <f t="shared" si="0"/>
        <v>0.46884933789555383</v>
      </c>
      <c r="I67">
        <f t="shared" si="1"/>
        <v>-2.3451609504511463E-6</v>
      </c>
      <c r="J67">
        <f t="shared" si="8"/>
        <v>0.49229223780651532</v>
      </c>
      <c r="K67">
        <f t="shared" si="2"/>
        <v>-1.7814837303610472E-6</v>
      </c>
      <c r="L67">
        <f t="shared" si="3"/>
        <v>0.49346423788641003</v>
      </c>
      <c r="M67">
        <f t="shared" si="4"/>
        <v>-1.8761308953972526E-6</v>
      </c>
      <c r="N67">
        <f t="shared" si="5"/>
        <v>0.51819643026948992</v>
      </c>
      <c r="O67">
        <f t="shared" si="6"/>
        <v>-1.4190349844542603E-6</v>
      </c>
      <c r="P67">
        <f t="shared" si="14"/>
        <v>0.49309311992514904</v>
      </c>
      <c r="Q67">
        <f t="shared" si="15"/>
        <v>-1.8465708644036675E-6</v>
      </c>
      <c r="R67">
        <f t="shared" si="16"/>
        <v>5.1816153468496307</v>
      </c>
      <c r="S67">
        <f t="shared" si="17"/>
        <v>4.3063207174848275E-6</v>
      </c>
    </row>
    <row r="68" spans="7:19" x14ac:dyDescent="0.35">
      <c r="G68">
        <f t="shared" si="13"/>
        <v>32</v>
      </c>
      <c r="H68">
        <f t="shared" ref="H68:H131" si="18">+($B$3*R67-$B$4*R67*S67-E*R67)*h</f>
        <v>0.51815930331521143</v>
      </c>
      <c r="I68">
        <f t="shared" ref="I68:I131" si="19">+(delta*R67*S67-$B$5*S67-E*S67)*h</f>
        <v>-1.4290028580445137E-6</v>
      </c>
      <c r="J68">
        <f t="shared" ref="J68:J131" si="20">+(alpha*(R67+H68/2)-beta*(R67+H68/2)*(S67+I68/2)-E*(R67+H68/2))*h</f>
        <v>0.5440675456513997</v>
      </c>
      <c r="K68">
        <f t="shared" ref="K68:K131" si="21">+((-gamma*(S67+I68/2)+delta*(R67+H68/2)*(S67+I68/2)-E*(S67+I68/2)))*h</f>
        <v>-1.0988470713651719E-6</v>
      </c>
      <c r="L68">
        <f t="shared" ref="L68:L131" si="22">+(alpha*(R67+J68/2)-beta*(R67+J68/2)*(S67+K68/2)-E*(R67+J68/2))*h</f>
        <v>0.54536286308763193</v>
      </c>
      <c r="M68">
        <f t="shared" ref="M68:M131" si="23">+(-gamma*(S67+K68/2)+delta*(R67+J68/2)*(S67+K68/2)-E*(S67+K68/2))*h</f>
        <v>-1.1444827037072524E-6</v>
      </c>
      <c r="N68">
        <f t="shared" ref="N68:N131" si="24">+(alpha*(R67+L68)-beta*(R67+L68)*(S67+M68)-E*(R67+L68))*h</f>
        <v>0.57269601021598548</v>
      </c>
      <c r="O68">
        <f t="shared" ref="O68:O131" si="25">+(-gamma*(S67+M68)+delta*(R67+L68)*(S67+M68)-E*(S67+M68))*h</f>
        <v>-8.7678457088538994E-7</v>
      </c>
      <c r="P68">
        <f t="shared" si="14"/>
        <v>0.54495268850154333</v>
      </c>
      <c r="Q68">
        <f t="shared" si="15"/>
        <v>-1.1320744965124587E-6</v>
      </c>
      <c r="R68">
        <f t="shared" si="16"/>
        <v>5.7265680353511739</v>
      </c>
      <c r="S68">
        <f t="shared" si="17"/>
        <v>3.1742462209723688E-6</v>
      </c>
    </row>
    <row r="69" spans="7:19" x14ac:dyDescent="0.35">
      <c r="G69">
        <f t="shared" ref="G69:G100" si="26">+G68+h</f>
        <v>32.5</v>
      </c>
      <c r="H69">
        <f t="shared" si="18"/>
        <v>0.57265498578142271</v>
      </c>
      <c r="I69">
        <f t="shared" si="19"/>
        <v>-8.8035559329105114E-7</v>
      </c>
      <c r="J69">
        <f t="shared" si="20"/>
        <v>0.60128790885740813</v>
      </c>
      <c r="K69">
        <f t="shared" si="21"/>
        <v>-6.7999138042359537E-7</v>
      </c>
      <c r="L69">
        <f t="shared" si="22"/>
        <v>0.60271949071510944</v>
      </c>
      <c r="M69">
        <f t="shared" si="23"/>
        <v>-7.0085007304247593E-7</v>
      </c>
      <c r="N69">
        <f t="shared" si="24"/>
        <v>0.63292718712308949</v>
      </c>
      <c r="O69">
        <f t="shared" si="25"/>
        <v>-5.3690318712910234E-7</v>
      </c>
      <c r="P69">
        <f t="shared" si="14"/>
        <v>0.60226616200825789</v>
      </c>
      <c r="Q69">
        <f t="shared" si="15"/>
        <v>-6.9649028122538268E-7</v>
      </c>
      <c r="R69">
        <f t="shared" si="16"/>
        <v>6.3288341973594315</v>
      </c>
      <c r="S69">
        <f t="shared" si="17"/>
        <v>2.4777559397469862E-6</v>
      </c>
    </row>
    <row r="70" spans="7:19" x14ac:dyDescent="0.35">
      <c r="G70">
        <f t="shared" si="26"/>
        <v>33</v>
      </c>
      <c r="H70">
        <f t="shared" si="18"/>
        <v>0.63288185160529054</v>
      </c>
      <c r="I70">
        <f t="shared" si="19"/>
        <v>-5.3796189636682014E-7</v>
      </c>
      <c r="J70">
        <f t="shared" si="20"/>
        <v>0.66452604452445696</v>
      </c>
      <c r="K70">
        <f t="shared" si="21"/>
        <v>-4.0966699241904359E-7</v>
      </c>
      <c r="L70">
        <f t="shared" si="22"/>
        <v>0.66610820794642889</v>
      </c>
      <c r="M70">
        <f t="shared" si="23"/>
        <v>-4.1796834010053719E-7</v>
      </c>
      <c r="N70">
        <f t="shared" si="24"/>
        <v>0.69949279972102296</v>
      </c>
      <c r="O70">
        <f t="shared" si="25"/>
        <v>-3.1000989703047E-7</v>
      </c>
      <c r="P70">
        <f t="shared" si="14"/>
        <v>0.6656071927113475</v>
      </c>
      <c r="Q70">
        <f t="shared" si="15"/>
        <v>-4.1720707640607527E-7</v>
      </c>
      <c r="R70">
        <f t="shared" si="16"/>
        <v>6.9944413900707794</v>
      </c>
      <c r="S70">
        <f t="shared" si="17"/>
        <v>2.0605488633409112E-6</v>
      </c>
    </row>
    <row r="71" spans="7:19" x14ac:dyDescent="0.35">
      <c r="G71">
        <f t="shared" si="26"/>
        <v>33.5</v>
      </c>
      <c r="H71">
        <f t="shared" si="18"/>
        <v>0.69944269776825196</v>
      </c>
      <c r="I71">
        <f t="shared" si="19"/>
        <v>-3.1022770823827772E-7</v>
      </c>
      <c r="J71">
        <f t="shared" si="20"/>
        <v>0.73441487451301057</v>
      </c>
      <c r="K71">
        <f t="shared" si="21"/>
        <v>-2.2023727821583272E-7</v>
      </c>
      <c r="L71">
        <f t="shared" si="22"/>
        <v>0.73616344689449109</v>
      </c>
      <c r="M71">
        <f t="shared" si="23"/>
        <v>-2.2202745329719369E-7</v>
      </c>
      <c r="N71">
        <f t="shared" si="24"/>
        <v>0.77305906240827627</v>
      </c>
      <c r="O71">
        <f t="shared" si="25"/>
        <v>-1.4145494800234267E-7</v>
      </c>
      <c r="P71">
        <f t="shared" si="14"/>
        <v>0.73560973383192185</v>
      </c>
      <c r="Q71">
        <f t="shared" si="15"/>
        <v>-2.2270201987777883E-7</v>
      </c>
      <c r="R71">
        <f t="shared" si="16"/>
        <v>7.730051123902701</v>
      </c>
      <c r="S71">
        <f t="shared" si="17"/>
        <v>1.8378468434631324E-6</v>
      </c>
    </row>
    <row r="72" spans="7:19" x14ac:dyDescent="0.35">
      <c r="G72">
        <f t="shared" si="26"/>
        <v>34</v>
      </c>
      <c r="H72">
        <f t="shared" si="18"/>
        <v>0.77300369172526429</v>
      </c>
      <c r="I72">
        <f t="shared" si="19"/>
        <v>-1.4150481115634081E-7</v>
      </c>
      <c r="J72">
        <f t="shared" si="20"/>
        <v>0.81165386270497208</v>
      </c>
      <c r="K72">
        <f t="shared" si="21"/>
        <v>-6.7758711435118551E-8</v>
      </c>
      <c r="L72">
        <f t="shared" si="22"/>
        <v>0.81358633783956869</v>
      </c>
      <c r="M72">
        <f t="shared" si="23"/>
        <v>-6.5686414989433178E-8</v>
      </c>
      <c r="N72">
        <f t="shared" si="24"/>
        <v>0.85436223210460405</v>
      </c>
      <c r="O72">
        <f t="shared" si="25"/>
        <v>7.7332582898686407E-9</v>
      </c>
      <c r="P72">
        <f t="shared" ref="P72:P135" si="27">+(1/6*(H72+2*J72+2*L72+N72))</f>
        <v>0.81297438748649165</v>
      </c>
      <c r="Q72">
        <f t="shared" ref="Q72:Q135" si="28">+(1/6*(I72+2*K72+2*M72+O72))</f>
        <v>-6.6776967619262601E-8</v>
      </c>
      <c r="R72">
        <f t="shared" ref="R72:R135" si="29">+R71+P72</f>
        <v>8.5430255113891924</v>
      </c>
      <c r="S72">
        <f t="shared" ref="S72:S135" si="30">+S71+Q72</f>
        <v>1.7710698758438699E-6</v>
      </c>
    </row>
    <row r="73" spans="7:19" x14ac:dyDescent="0.35">
      <c r="G73">
        <f t="shared" si="26"/>
        <v>34.5</v>
      </c>
      <c r="H73">
        <f t="shared" si="18"/>
        <v>0.85430103810940583</v>
      </c>
      <c r="I73">
        <f t="shared" si="19"/>
        <v>7.6201187114175355E-9</v>
      </c>
      <c r="J73">
        <f t="shared" si="20"/>
        <v>0.89701601094584404</v>
      </c>
      <c r="K73">
        <f t="shared" si="21"/>
        <v>8.3450600244665442E-8</v>
      </c>
      <c r="L73">
        <f t="shared" si="22"/>
        <v>0.89915172170535262</v>
      </c>
      <c r="M73">
        <f t="shared" si="23"/>
        <v>8.9104958819334238E-8</v>
      </c>
      <c r="N73">
        <f t="shared" si="24"/>
        <v>0.94421596689940657</v>
      </c>
      <c r="O73">
        <f t="shared" si="25"/>
        <v>1.7526143787950832E-7</v>
      </c>
      <c r="P73">
        <f t="shared" si="27"/>
        <v>0.89847541171853429</v>
      </c>
      <c r="Q73">
        <f t="shared" si="28"/>
        <v>8.7998779119820869E-8</v>
      </c>
      <c r="R73">
        <f t="shared" si="29"/>
        <v>9.4415009231077267</v>
      </c>
      <c r="S73">
        <f t="shared" si="30"/>
        <v>1.8590686549636907E-6</v>
      </c>
    </row>
    <row r="74" spans="7:19" x14ac:dyDescent="0.35">
      <c r="G74">
        <f t="shared" si="26"/>
        <v>35</v>
      </c>
      <c r="H74">
        <f t="shared" si="18"/>
        <v>0.94414833707093004</v>
      </c>
      <c r="I74">
        <f t="shared" si="19"/>
        <v>1.7503148547689552E-7</v>
      </c>
      <c r="J74">
        <f t="shared" si="20"/>
        <v>0.99135557940325869</v>
      </c>
      <c r="K74">
        <f t="shared" si="21"/>
        <v>2.7516432183730095E-7</v>
      </c>
      <c r="L74">
        <f t="shared" si="22"/>
        <v>0.99371588717333736</v>
      </c>
      <c r="M74">
        <f t="shared" si="23"/>
        <v>2.8695440494995333E-7</v>
      </c>
      <c r="N74">
        <f t="shared" si="24"/>
        <v>1.0435194416065148</v>
      </c>
      <c r="O74">
        <f t="shared" si="25"/>
        <v>4.153019900795692E-7</v>
      </c>
      <c r="P74">
        <f t="shared" si="27"/>
        <v>0.99296845197177286</v>
      </c>
      <c r="Q74">
        <f t="shared" si="28"/>
        <v>2.8576182152182886E-7</v>
      </c>
      <c r="R74">
        <f t="shared" si="29"/>
        <v>10.4344693750795</v>
      </c>
      <c r="S74">
        <f t="shared" si="30"/>
        <v>2.1448304764855195E-6</v>
      </c>
    </row>
    <row r="75" spans="7:19" x14ac:dyDescent="0.35">
      <c r="G75">
        <f t="shared" si="26"/>
        <v>35.5</v>
      </c>
      <c r="H75">
        <f t="shared" si="18"/>
        <v>1.0434446994911575</v>
      </c>
      <c r="I75">
        <f t="shared" si="19"/>
        <v>4.149108871498407E-7</v>
      </c>
      <c r="J75">
        <f t="shared" si="20"/>
        <v>1.0956165952729542</v>
      </c>
      <c r="K75">
        <f t="shared" si="21"/>
        <v>5.7776652112749995E-7</v>
      </c>
      <c r="L75">
        <f t="shared" si="22"/>
        <v>1.0982250944995942</v>
      </c>
      <c r="M75">
        <f t="shared" si="23"/>
        <v>6.0411532712595621E-7</v>
      </c>
      <c r="N75">
        <f t="shared" si="24"/>
        <v>1.1532662766827029</v>
      </c>
      <c r="O75">
        <f t="shared" si="25"/>
        <v>8.3367127357851825E-7</v>
      </c>
      <c r="P75">
        <f t="shared" si="27"/>
        <v>1.0973990592864928</v>
      </c>
      <c r="Q75">
        <f t="shared" si="28"/>
        <v>6.0205764287254516E-7</v>
      </c>
      <c r="R75">
        <f t="shared" si="29"/>
        <v>11.531868434365993</v>
      </c>
      <c r="S75">
        <f t="shared" si="30"/>
        <v>2.7468881193580647E-6</v>
      </c>
    </row>
    <row r="76" spans="7:19" x14ac:dyDescent="0.35">
      <c r="G76">
        <f t="shared" si="26"/>
        <v>36</v>
      </c>
      <c r="H76">
        <f t="shared" si="18"/>
        <v>1.15318367576136</v>
      </c>
      <c r="I76">
        <f t="shared" si="19"/>
        <v>8.3282033818166821E-7</v>
      </c>
      <c r="J76">
        <f t="shared" si="20"/>
        <v>1.2108421969575014</v>
      </c>
      <c r="K76">
        <f t="shared" si="21"/>
        <v>1.1414636203133753E-6</v>
      </c>
      <c r="L76">
        <f t="shared" si="22"/>
        <v>1.2137249265931098</v>
      </c>
      <c r="M76">
        <f t="shared" si="23"/>
        <v>1.2067144243581124E-6</v>
      </c>
      <c r="N76">
        <f t="shared" si="24"/>
        <v>1.2745542969948769</v>
      </c>
      <c r="O76">
        <f t="shared" si="25"/>
        <v>1.6785388711472416E-6</v>
      </c>
      <c r="P76">
        <f t="shared" si="27"/>
        <v>1.2128120366429098</v>
      </c>
      <c r="Q76">
        <f t="shared" si="28"/>
        <v>1.2012858831119807E-6</v>
      </c>
      <c r="R76">
        <f t="shared" si="29"/>
        <v>12.744680471008904</v>
      </c>
      <c r="S76">
        <f t="shared" si="30"/>
        <v>3.9481740024700458E-6</v>
      </c>
    </row>
    <row r="77" spans="7:19" x14ac:dyDescent="0.35">
      <c r="G77">
        <f t="shared" si="26"/>
        <v>36.5</v>
      </c>
      <c r="H77">
        <f t="shared" si="18"/>
        <v>1.2744630152792791</v>
      </c>
      <c r="I77">
        <f t="shared" si="19"/>
        <v>1.6758737084429663E-6</v>
      </c>
      <c r="J77">
        <f t="shared" si="20"/>
        <v>1.3381847931334327</v>
      </c>
      <c r="K77">
        <f t="shared" si="21"/>
        <v>2.3365371922422216E-6</v>
      </c>
      <c r="L77">
        <f t="shared" si="22"/>
        <v>1.3413704236776702</v>
      </c>
      <c r="M77">
        <f t="shared" si="23"/>
        <v>2.5141036819465334E-6</v>
      </c>
      <c r="N77">
        <f t="shared" si="24"/>
        <v>1.4085959866714211</v>
      </c>
      <c r="O77">
        <f t="shared" si="25"/>
        <v>3.6098612040748322E-6</v>
      </c>
      <c r="P77">
        <f t="shared" si="27"/>
        <v>1.3403615725954841</v>
      </c>
      <c r="Q77">
        <f t="shared" si="28"/>
        <v>2.4978361101492179E-6</v>
      </c>
      <c r="R77">
        <f t="shared" si="29"/>
        <v>14.085042043604387</v>
      </c>
      <c r="S77">
        <f t="shared" si="30"/>
        <v>6.4460101126192641E-6</v>
      </c>
    </row>
    <row r="78" spans="7:19" x14ac:dyDescent="0.35">
      <c r="G78">
        <f t="shared" si="26"/>
        <v>37</v>
      </c>
      <c r="H78">
        <f t="shared" si="18"/>
        <v>1.4084951251280939</v>
      </c>
      <c r="I78">
        <f t="shared" si="19"/>
        <v>3.6001237492477649E-6</v>
      </c>
      <c r="J78">
        <f t="shared" si="20"/>
        <v>1.4789167652621691</v>
      </c>
      <c r="K78">
        <f t="shared" si="21"/>
        <v>5.1861934841085025E-6</v>
      </c>
      <c r="L78">
        <f t="shared" si="22"/>
        <v>1.4824366425992048</v>
      </c>
      <c r="M78">
        <f t="shared" si="23"/>
        <v>5.716783515517065E-6</v>
      </c>
      <c r="N78">
        <f t="shared" si="24"/>
        <v>1.5567289342173023</v>
      </c>
      <c r="O78">
        <f t="shared" si="25"/>
        <v>8.5960284731546375E-6</v>
      </c>
      <c r="P78">
        <f t="shared" si="27"/>
        <v>1.4813218125113572</v>
      </c>
      <c r="Q78">
        <f t="shared" si="28"/>
        <v>5.6670177036089223E-6</v>
      </c>
      <c r="R78">
        <f t="shared" si="29"/>
        <v>15.566363856115744</v>
      </c>
      <c r="S78">
        <f t="shared" si="30"/>
        <v>1.2113027816228186E-5</v>
      </c>
    </row>
    <row r="79" spans="7:19" x14ac:dyDescent="0.35">
      <c r="G79">
        <f t="shared" si="26"/>
        <v>37.5</v>
      </c>
      <c r="H79">
        <f t="shared" si="18"/>
        <v>1.5566175300317351</v>
      </c>
      <c r="I79">
        <f t="shared" si="19"/>
        <v>8.5595061948719486E-6</v>
      </c>
      <c r="J79">
        <f t="shared" si="20"/>
        <v>1.6344404686494212</v>
      </c>
      <c r="K79">
        <f t="shared" si="21"/>
        <v>1.285959996176301E-5</v>
      </c>
      <c r="L79">
        <f t="shared" si="22"/>
        <v>1.6383280292461961</v>
      </c>
      <c r="M79">
        <f t="shared" si="23"/>
        <v>1.4618394221307096E-5</v>
      </c>
      <c r="N79">
        <f t="shared" si="24"/>
        <v>1.7204231979482119</v>
      </c>
      <c r="O79">
        <f t="shared" si="25"/>
        <v>2.3268879249431876E-5</v>
      </c>
      <c r="P79">
        <f t="shared" si="27"/>
        <v>1.6370962872951971</v>
      </c>
      <c r="Q79">
        <f t="shared" si="28"/>
        <v>1.4464062301740673E-5</v>
      </c>
      <c r="R79">
        <f t="shared" si="29"/>
        <v>17.203460143410943</v>
      </c>
      <c r="S79">
        <f t="shared" si="30"/>
        <v>2.657709011796886E-5</v>
      </c>
    </row>
    <row r="80" spans="7:19" x14ac:dyDescent="0.35">
      <c r="G80">
        <f t="shared" si="26"/>
        <v>38</v>
      </c>
      <c r="H80">
        <f t="shared" si="18"/>
        <v>1.7203002925500366</v>
      </c>
      <c r="I80">
        <f t="shared" si="19"/>
        <v>2.3131264456958285E-5</v>
      </c>
      <c r="J80">
        <f t="shared" si="20"/>
        <v>1.8062921294414096</v>
      </c>
      <c r="K80">
        <f t="shared" si="21"/>
        <v>3.647821319091248E-5</v>
      </c>
      <c r="L80">
        <f t="shared" si="22"/>
        <v>1.810579473890602</v>
      </c>
      <c r="M80">
        <f t="shared" si="23"/>
        <v>4.3053155357203863E-5</v>
      </c>
      <c r="N80">
        <f t="shared" si="24"/>
        <v>1.9012715665055522</v>
      </c>
      <c r="O80">
        <f t="shared" si="25"/>
        <v>7.320951594883976E-5</v>
      </c>
      <c r="P80">
        <f t="shared" si="27"/>
        <v>1.8092191776199353</v>
      </c>
      <c r="Q80">
        <f t="shared" si="28"/>
        <v>4.2567252917005116E-5</v>
      </c>
      <c r="R80">
        <f t="shared" si="29"/>
        <v>19.01267932103088</v>
      </c>
      <c r="S80">
        <f t="shared" si="30"/>
        <v>6.9144343034973976E-5</v>
      </c>
    </row>
    <row r="81" spans="7:19" x14ac:dyDescent="0.35">
      <c r="G81">
        <f t="shared" si="26"/>
        <v>38.5</v>
      </c>
      <c r="H81">
        <f t="shared" si="18"/>
        <v>1.9011364701809894</v>
      </c>
      <c r="I81">
        <f t="shared" si="19"/>
        <v>7.2689230519003647E-5</v>
      </c>
      <c r="J81">
        <f t="shared" si="20"/>
        <v>1.9961141653932506</v>
      </c>
      <c r="K81">
        <f t="shared" si="21"/>
        <v>1.2092460433669394E-4</v>
      </c>
      <c r="L81">
        <f t="shared" si="22"/>
        <v>2.0008142879314175</v>
      </c>
      <c r="M81">
        <f t="shared" si="23"/>
        <v>1.4918679291068613E-4</v>
      </c>
      <c r="N81">
        <f t="shared" si="24"/>
        <v>2.1008905709032462</v>
      </c>
      <c r="O81">
        <f t="shared" si="25"/>
        <v>2.732085274293497E-4</v>
      </c>
      <c r="P81">
        <f t="shared" si="27"/>
        <v>1.9993139912889284</v>
      </c>
      <c r="Q81">
        <f t="shared" si="28"/>
        <v>1.4768675874051891E-4</v>
      </c>
      <c r="R81">
        <f t="shared" si="29"/>
        <v>21.011993312319809</v>
      </c>
      <c r="S81">
        <f t="shared" si="30"/>
        <v>2.1683110177549288E-4</v>
      </c>
    </row>
    <row r="82" spans="7:19" x14ac:dyDescent="0.35">
      <c r="G82">
        <f t="shared" si="26"/>
        <v>39</v>
      </c>
      <c r="H82">
        <f t="shared" si="18"/>
        <v>2.1007437258659394</v>
      </c>
      <c r="I82">
        <f t="shared" si="19"/>
        <v>2.712989295317903E-4</v>
      </c>
      <c r="J82">
        <f t="shared" si="20"/>
        <v>2.2054588620276565</v>
      </c>
      <c r="K82">
        <f t="shared" si="21"/>
        <v>4.780470160614291E-4</v>
      </c>
      <c r="L82">
        <f t="shared" si="22"/>
        <v>2.2104641645026497</v>
      </c>
      <c r="M82">
        <f t="shared" si="23"/>
        <v>6.2063341237820536E-4</v>
      </c>
      <c r="N82">
        <f t="shared" si="24"/>
        <v>2.320300949275417</v>
      </c>
      <c r="O82">
        <f t="shared" si="25"/>
        <v>1.2329535697975604E-3</v>
      </c>
      <c r="P82">
        <f t="shared" si="27"/>
        <v>2.2088151213669946</v>
      </c>
      <c r="Q82">
        <f t="shared" si="28"/>
        <v>6.1693555936810326E-4</v>
      </c>
      <c r="R82">
        <f t="shared" si="29"/>
        <v>23.220808433686805</v>
      </c>
      <c r="S82">
        <f t="shared" si="30"/>
        <v>8.3376666114359614E-4</v>
      </c>
    </row>
    <row r="83" spans="7:19" x14ac:dyDescent="0.35">
      <c r="G83">
        <f t="shared" si="26"/>
        <v>39.5</v>
      </c>
      <c r="H83">
        <f t="shared" si="18"/>
        <v>2.3201447697769986</v>
      </c>
      <c r="I83">
        <f t="shared" si="19"/>
        <v>1.227371929708954E-3</v>
      </c>
      <c r="J83">
        <f t="shared" si="20"/>
        <v>2.4345590648610305</v>
      </c>
      <c r="K83">
        <f t="shared" si="21"/>
        <v>2.2986822644009263E-3</v>
      </c>
      <c r="L83">
        <f t="shared" si="22"/>
        <v>2.4389624603417293</v>
      </c>
      <c r="M83">
        <f t="shared" si="23"/>
        <v>3.1606946456610423E-3</v>
      </c>
      <c r="N83">
        <f t="shared" si="24"/>
        <v>2.5557273932050872</v>
      </c>
      <c r="O83">
        <f t="shared" si="25"/>
        <v>6.8544040869829414E-3</v>
      </c>
      <c r="P83">
        <f t="shared" si="27"/>
        <v>2.4371525355646009</v>
      </c>
      <c r="Q83">
        <f t="shared" si="28"/>
        <v>3.1667549728026387E-3</v>
      </c>
      <c r="R83">
        <f t="shared" si="29"/>
        <v>25.657960969251405</v>
      </c>
      <c r="S83">
        <f t="shared" si="30"/>
        <v>4.0005216339462349E-3</v>
      </c>
    </row>
    <row r="84" spans="7:19" x14ac:dyDescent="0.35">
      <c r="G84">
        <f t="shared" si="26"/>
        <v>40</v>
      </c>
      <c r="H84">
        <f t="shared" si="18"/>
        <v>2.5555315741310967</v>
      </c>
      <c r="I84">
        <f t="shared" si="19"/>
        <v>6.8640794051895368E-3</v>
      </c>
      <c r="J84">
        <f t="shared" si="20"/>
        <v>2.6735525315056314</v>
      </c>
      <c r="K84">
        <f t="shared" si="21"/>
        <v>1.3702466990003589E-2</v>
      </c>
      <c r="L84">
        <f t="shared" si="22"/>
        <v>2.6701796956759658</v>
      </c>
      <c r="M84">
        <f t="shared" si="23"/>
        <v>2.0070035964850321E-2</v>
      </c>
      <c r="N84">
        <f t="shared" si="24"/>
        <v>2.7646266523385403</v>
      </c>
      <c r="O84">
        <f t="shared" si="25"/>
        <v>4.7727440195217456E-2</v>
      </c>
      <c r="P84">
        <f t="shared" si="27"/>
        <v>2.6679371134721386</v>
      </c>
      <c r="Q84">
        <f t="shared" si="28"/>
        <v>2.0356087585019132E-2</v>
      </c>
      <c r="R84">
        <f t="shared" si="29"/>
        <v>28.325898082723544</v>
      </c>
      <c r="S84">
        <f t="shared" si="30"/>
        <v>2.4356609218965368E-2</v>
      </c>
    </row>
    <row r="85" spans="7:19" x14ac:dyDescent="0.35">
      <c r="G85">
        <f t="shared" si="26"/>
        <v>40.5</v>
      </c>
      <c r="H85">
        <f t="shared" si="18"/>
        <v>2.7635975252346405</v>
      </c>
      <c r="I85">
        <f t="shared" si="19"/>
        <v>4.8289165201593209E-2</v>
      </c>
      <c r="J85">
        <f t="shared" si="20"/>
        <v>2.8266838142121635</v>
      </c>
      <c r="K85">
        <f t="shared" si="21"/>
        <v>0.10285985727512381</v>
      </c>
      <c r="L85">
        <f t="shared" si="22"/>
        <v>2.7485405952516047</v>
      </c>
      <c r="M85">
        <f t="shared" si="23"/>
        <v>0.16096484655330917</v>
      </c>
      <c r="N85">
        <f t="shared" si="24"/>
        <v>2.5315678464866505</v>
      </c>
      <c r="O85">
        <f t="shared" si="25"/>
        <v>0.41835278390442954</v>
      </c>
      <c r="P85">
        <f t="shared" si="27"/>
        <v>2.7409356984414708</v>
      </c>
      <c r="Q85">
        <f t="shared" si="28"/>
        <v>0.16571522612714812</v>
      </c>
      <c r="R85">
        <f t="shared" si="29"/>
        <v>31.066833781165016</v>
      </c>
      <c r="S85">
        <f t="shared" si="30"/>
        <v>0.19007183534611349</v>
      </c>
    </row>
    <row r="86" spans="7:19" x14ac:dyDescent="0.35">
      <c r="G86">
        <f t="shared" si="26"/>
        <v>41</v>
      </c>
      <c r="H86">
        <f t="shared" si="18"/>
        <v>2.5161903665986323</v>
      </c>
      <c r="I86">
        <f t="shared" si="19"/>
        <v>0.42893195147367086</v>
      </c>
      <c r="J86">
        <f t="shared" si="20"/>
        <v>1.9248272957768098</v>
      </c>
      <c r="K86">
        <f t="shared" si="21"/>
        <v>0.96380846124911534</v>
      </c>
      <c r="L86">
        <f t="shared" si="22"/>
        <v>1.0506359745676868</v>
      </c>
      <c r="M86">
        <f t="shared" si="23"/>
        <v>1.5811091122625847</v>
      </c>
      <c r="N86">
        <f t="shared" si="24"/>
        <v>-2.4768380761019646</v>
      </c>
      <c r="O86">
        <f t="shared" si="25"/>
        <v>4.1830812462078413</v>
      </c>
      <c r="P86">
        <f t="shared" si="27"/>
        <v>0.99837980519761005</v>
      </c>
      <c r="Q86">
        <f t="shared" si="28"/>
        <v>1.6169747241174852</v>
      </c>
      <c r="R86">
        <f t="shared" si="29"/>
        <v>32.065213586362624</v>
      </c>
      <c r="S86">
        <f t="shared" si="30"/>
        <v>1.8070465594635987</v>
      </c>
    </row>
    <row r="87" spans="7:19" x14ac:dyDescent="0.35">
      <c r="G87">
        <f t="shared" si="26"/>
        <v>41.5</v>
      </c>
      <c r="H87">
        <f t="shared" si="18"/>
        <v>-2.5878120303339394</v>
      </c>
      <c r="I87">
        <f t="shared" si="19"/>
        <v>4.2583438134261424</v>
      </c>
      <c r="J87">
        <f t="shared" si="20"/>
        <v>-9.035128151894666</v>
      </c>
      <c r="K87">
        <f t="shared" si="21"/>
        <v>8.7664732127640619</v>
      </c>
      <c r="L87">
        <f t="shared" si="22"/>
        <v>-14.298010151252411</v>
      </c>
      <c r="M87">
        <f t="shared" si="23"/>
        <v>11.791034411325153</v>
      </c>
      <c r="N87">
        <f t="shared" si="24"/>
        <v>-22.383266749999454</v>
      </c>
      <c r="O87">
        <f t="shared" si="25"/>
        <v>12.601618268340035</v>
      </c>
      <c r="P87">
        <f t="shared" si="27"/>
        <v>-11.939559231104591</v>
      </c>
      <c r="Q87">
        <f t="shared" si="28"/>
        <v>9.6624962216574346</v>
      </c>
      <c r="R87">
        <f t="shared" si="29"/>
        <v>20.125654355258035</v>
      </c>
      <c r="S87">
        <f t="shared" si="30"/>
        <v>11.469542781121033</v>
      </c>
    </row>
    <row r="88" spans="7:19" x14ac:dyDescent="0.35">
      <c r="G88">
        <f t="shared" si="26"/>
        <v>42</v>
      </c>
      <c r="H88">
        <f t="shared" si="18"/>
        <v>-21.07063992704289</v>
      </c>
      <c r="I88">
        <f t="shared" si="19"/>
        <v>13.334093998615813</v>
      </c>
      <c r="J88">
        <f t="shared" si="20"/>
        <v>-16.434562632832947</v>
      </c>
      <c r="K88">
        <f t="shared" si="21"/>
        <v>1.9774947586420053</v>
      </c>
      <c r="L88">
        <f t="shared" si="22"/>
        <v>-13.644959361783151</v>
      </c>
      <c r="M88">
        <f t="shared" si="23"/>
        <v>4.2462500292915735</v>
      </c>
      <c r="N88">
        <f t="shared" si="24"/>
        <v>-9.5368564791454702</v>
      </c>
      <c r="O88">
        <f t="shared" si="25"/>
        <v>-3.1734979103577583</v>
      </c>
      <c r="P88">
        <f t="shared" si="27"/>
        <v>-15.127756732570093</v>
      </c>
      <c r="Q88">
        <f t="shared" si="28"/>
        <v>3.7680142773542018</v>
      </c>
      <c r="R88">
        <f t="shared" si="29"/>
        <v>4.9978976226879421</v>
      </c>
      <c r="S88">
        <f t="shared" si="30"/>
        <v>15.237557058475236</v>
      </c>
    </row>
    <row r="89" spans="7:19" x14ac:dyDescent="0.35">
      <c r="G89">
        <f t="shared" si="26"/>
        <v>42.5</v>
      </c>
      <c r="H89">
        <f t="shared" si="18"/>
        <v>-7.115785257543731</v>
      </c>
      <c r="I89">
        <f t="shared" si="19"/>
        <v>-5.3363484798914254</v>
      </c>
      <c r="J89">
        <f t="shared" si="20"/>
        <v>-1.6659969035209365</v>
      </c>
      <c r="K89">
        <f t="shared" si="21"/>
        <v>-8.8739779928375508</v>
      </c>
      <c r="L89">
        <f t="shared" si="22"/>
        <v>-4.0818377796277225</v>
      </c>
      <c r="M89">
        <f t="shared" si="23"/>
        <v>-4.6821551560275205</v>
      </c>
      <c r="N89">
        <f t="shared" si="24"/>
        <v>-0.87533199671335793</v>
      </c>
      <c r="O89">
        <f t="shared" si="25"/>
        <v>-8.0051536360611788</v>
      </c>
      <c r="P89">
        <f t="shared" si="27"/>
        <v>-3.2477977700924008</v>
      </c>
      <c r="Q89">
        <f t="shared" si="28"/>
        <v>-6.7422947356137906</v>
      </c>
      <c r="R89">
        <f t="shared" si="29"/>
        <v>1.7500998525955413</v>
      </c>
      <c r="S89">
        <f t="shared" si="30"/>
        <v>8.4952623228614463</v>
      </c>
    </row>
    <row r="90" spans="7:19" x14ac:dyDescent="0.35">
      <c r="G90">
        <f t="shared" si="26"/>
        <v>43</v>
      </c>
      <c r="H90">
        <f t="shared" si="18"/>
        <v>-1.3117457486404731</v>
      </c>
      <c r="I90">
        <f t="shared" si="19"/>
        <v>-5.7342172405322032</v>
      </c>
      <c r="J90">
        <f t="shared" si="20"/>
        <v>-0.50642506409845678</v>
      </c>
      <c r="K90">
        <f t="shared" si="21"/>
        <v>-4.1680828852800555</v>
      </c>
      <c r="L90">
        <f t="shared" si="22"/>
        <v>-0.80999879242788997</v>
      </c>
      <c r="M90">
        <f t="shared" si="23"/>
        <v>-4.4898502237056848</v>
      </c>
      <c r="N90">
        <f t="shared" si="24"/>
        <v>-0.28253911006570182</v>
      </c>
      <c r="O90">
        <f t="shared" si="25"/>
        <v>-3.0280510681999306</v>
      </c>
      <c r="P90">
        <f t="shared" si="27"/>
        <v>-0.7045220952931448</v>
      </c>
      <c r="Q90">
        <f t="shared" si="28"/>
        <v>-4.3463557544506024</v>
      </c>
      <c r="R90">
        <f t="shared" si="29"/>
        <v>1.0455777573023965</v>
      </c>
      <c r="S90">
        <f t="shared" si="30"/>
        <v>4.1489065684108439</v>
      </c>
    </row>
    <row r="91" spans="7:19" x14ac:dyDescent="0.35">
      <c r="G91">
        <f t="shared" si="26"/>
        <v>43.5</v>
      </c>
      <c r="H91">
        <f t="shared" si="18"/>
        <v>-0.32924266677537967</v>
      </c>
      <c r="I91">
        <f t="shared" si="19"/>
        <v>-3.0927701406435979</v>
      </c>
      <c r="J91">
        <f t="shared" si="20"/>
        <v>-0.14117516082029638</v>
      </c>
      <c r="K91">
        <f t="shared" si="21"/>
        <v>-1.9828724701639211</v>
      </c>
      <c r="L91">
        <f t="shared" si="22"/>
        <v>-0.21035123819321067</v>
      </c>
      <c r="M91">
        <f t="shared" si="23"/>
        <v>-2.3759995274471155</v>
      </c>
      <c r="N91">
        <f t="shared" si="24"/>
        <v>-6.4555245741911627E-2</v>
      </c>
      <c r="O91">
        <f t="shared" si="25"/>
        <v>-1.3588930871663392</v>
      </c>
      <c r="P91">
        <f t="shared" si="27"/>
        <v>-0.18280845175738425</v>
      </c>
      <c r="Q91">
        <f t="shared" si="28"/>
        <v>-2.1949012038386684</v>
      </c>
      <c r="R91">
        <f t="shared" si="29"/>
        <v>0.8627693055450123</v>
      </c>
      <c r="S91">
        <f t="shared" si="30"/>
        <v>1.9540053645721756</v>
      </c>
    </row>
    <row r="92" spans="7:19" x14ac:dyDescent="0.35">
      <c r="G92">
        <f t="shared" si="26"/>
        <v>44</v>
      </c>
      <c r="H92">
        <f t="shared" si="18"/>
        <v>-8.2308654587815278E-2</v>
      </c>
      <c r="I92">
        <f t="shared" si="19"/>
        <v>-1.4923189747440326</v>
      </c>
      <c r="J92">
        <f t="shared" si="20"/>
        <v>-1.7076928587539064E-2</v>
      </c>
      <c r="K92">
        <f t="shared" si="21"/>
        <v>-0.92743056920748579</v>
      </c>
      <c r="L92">
        <f t="shared" si="22"/>
        <v>-4.1882090746857392E-2</v>
      </c>
      <c r="M92">
        <f t="shared" si="23"/>
        <v>-1.1394413931011862</v>
      </c>
      <c r="N92">
        <f t="shared" si="24"/>
        <v>1.5222206498241075E-2</v>
      </c>
      <c r="O92">
        <f t="shared" si="25"/>
        <v>-0.62551286076876655</v>
      </c>
      <c r="P92">
        <f t="shared" si="27"/>
        <v>-3.0834081126394519E-2</v>
      </c>
      <c r="Q92">
        <f t="shared" si="28"/>
        <v>-1.0419292933550237</v>
      </c>
      <c r="R92">
        <f t="shared" si="29"/>
        <v>0.83193522441861778</v>
      </c>
      <c r="S92">
        <f t="shared" si="30"/>
        <v>0.91207607121715184</v>
      </c>
    </row>
    <row r="93" spans="7:19" x14ac:dyDescent="0.35">
      <c r="G93">
        <f t="shared" si="26"/>
        <v>44.5</v>
      </c>
      <c r="H93">
        <f t="shared" si="18"/>
        <v>7.3147013423724982E-3</v>
      </c>
      <c r="I93">
        <f t="shared" si="19"/>
        <v>-0.69938583943508981</v>
      </c>
      <c r="J93">
        <f t="shared" si="20"/>
        <v>3.656693893411278E-2</v>
      </c>
      <c r="K93">
        <f t="shared" si="21"/>
        <v>-0.43103336019979832</v>
      </c>
      <c r="L93">
        <f t="shared" si="22"/>
        <v>2.579908781561624E-2</v>
      </c>
      <c r="M93">
        <f t="shared" si="23"/>
        <v>-0.53285270087671366</v>
      </c>
      <c r="N93">
        <f t="shared" si="24"/>
        <v>5.3246141549213033E-2</v>
      </c>
      <c r="O93">
        <f t="shared" si="25"/>
        <v>-0.28981257511516212</v>
      </c>
      <c r="P93">
        <f t="shared" si="27"/>
        <v>3.088214939850726E-2</v>
      </c>
      <c r="Q93">
        <f t="shared" si="28"/>
        <v>-0.48616175611721257</v>
      </c>
      <c r="R93">
        <f t="shared" si="29"/>
        <v>0.86281737381712509</v>
      </c>
      <c r="S93">
        <f t="shared" si="30"/>
        <v>0.42591431509993927</v>
      </c>
    </row>
    <row r="94" spans="7:19" x14ac:dyDescent="0.35">
      <c r="G94">
        <f t="shared" si="26"/>
        <v>45</v>
      </c>
      <c r="H94">
        <f t="shared" si="18"/>
        <v>4.9533110299147531E-2</v>
      </c>
      <c r="I94">
        <f t="shared" si="19"/>
        <v>-0.32527854075238349</v>
      </c>
      <c r="J94">
        <f t="shared" si="20"/>
        <v>6.5390523037191173E-2</v>
      </c>
      <c r="K94">
        <f t="shared" si="21"/>
        <v>-0.20041591815570667</v>
      </c>
      <c r="L94">
        <f t="shared" si="22"/>
        <v>6.0383847810878799E-2</v>
      </c>
      <c r="M94">
        <f t="shared" si="23"/>
        <v>-0.24768298689607979</v>
      </c>
      <c r="N94">
        <f t="shared" si="24"/>
        <v>7.5865784169781902E-2</v>
      </c>
      <c r="O94">
        <f t="shared" si="25"/>
        <v>-0.1350422909802621</v>
      </c>
      <c r="P94">
        <f t="shared" si="27"/>
        <v>6.2824606027511554E-2</v>
      </c>
      <c r="Q94">
        <f t="shared" si="28"/>
        <v>-0.22608644030603645</v>
      </c>
      <c r="R94">
        <f t="shared" si="29"/>
        <v>0.9256419798446367</v>
      </c>
      <c r="S94">
        <f t="shared" si="30"/>
        <v>0.19982787479390282</v>
      </c>
    </row>
    <row r="95" spans="7:19" x14ac:dyDescent="0.35">
      <c r="G95">
        <f t="shared" si="26"/>
        <v>45.5</v>
      </c>
      <c r="H95">
        <f t="shared" si="18"/>
        <v>7.4067291019226211E-2</v>
      </c>
      <c r="I95">
        <f t="shared" si="19"/>
        <v>-0.15135678660957996</v>
      </c>
      <c r="J95">
        <f t="shared" si="20"/>
        <v>8.4315994562431218E-2</v>
      </c>
      <c r="K95">
        <f t="shared" si="21"/>
        <v>-9.3575491292752166E-2</v>
      </c>
      <c r="L95">
        <f t="shared" si="22"/>
        <v>8.1968774363753827E-2</v>
      </c>
      <c r="M95">
        <f t="shared" si="23"/>
        <v>-0.11527288642656636</v>
      </c>
      <c r="N95">
        <f t="shared" si="24"/>
        <v>9.2241223860749622E-2</v>
      </c>
      <c r="O95">
        <f t="shared" si="25"/>
        <v>-6.3351888552146629E-2</v>
      </c>
      <c r="P95">
        <f t="shared" si="27"/>
        <v>8.3146342122057654E-2</v>
      </c>
      <c r="Q95">
        <f t="shared" si="28"/>
        <v>-0.10540090510006062</v>
      </c>
      <c r="R95">
        <f t="shared" si="29"/>
        <v>1.0087883219666944</v>
      </c>
      <c r="S95">
        <f t="shared" si="30"/>
        <v>9.4426969693842205E-2</v>
      </c>
    </row>
    <row r="96" spans="7:19" x14ac:dyDescent="0.35">
      <c r="G96">
        <f t="shared" si="26"/>
        <v>46</v>
      </c>
      <c r="H96">
        <f t="shared" si="18"/>
        <v>9.1353149766084329E-2</v>
      </c>
      <c r="I96">
        <f t="shared" si="19"/>
        <v>-7.0737241809180784E-2</v>
      </c>
      <c r="J96">
        <f t="shared" si="20"/>
        <v>9.921899411855617E-2</v>
      </c>
      <c r="K96">
        <f t="shared" si="21"/>
        <v>-4.3972100904446622E-2</v>
      </c>
      <c r="L96">
        <f t="shared" si="22"/>
        <v>9.8172650809240647E-2</v>
      </c>
      <c r="M96">
        <f t="shared" si="23"/>
        <v>-5.3907650262019456E-2</v>
      </c>
      <c r="N96">
        <f t="shared" si="24"/>
        <v>0.10621076675214652</v>
      </c>
      <c r="O96">
        <f t="shared" si="25"/>
        <v>-2.9956090991602402E-2</v>
      </c>
      <c r="P96">
        <f t="shared" si="27"/>
        <v>9.8724534395637401E-2</v>
      </c>
      <c r="Q96">
        <f t="shared" si="28"/>
        <v>-4.9408805855619221E-2</v>
      </c>
      <c r="R96">
        <f t="shared" si="29"/>
        <v>1.1075128563623318</v>
      </c>
      <c r="S96">
        <f t="shared" si="30"/>
        <v>4.5018163838222984E-2</v>
      </c>
    </row>
    <row r="97" spans="7:19" x14ac:dyDescent="0.35">
      <c r="G97">
        <f t="shared" si="26"/>
        <v>46.5</v>
      </c>
      <c r="H97">
        <f t="shared" si="18"/>
        <v>0.10576546611416737</v>
      </c>
      <c r="I97">
        <f t="shared" si="19"/>
        <v>-3.327961974042376E-2</v>
      </c>
      <c r="J97">
        <f t="shared" si="20"/>
        <v>0.11274654726399524</v>
      </c>
      <c r="K97">
        <f t="shared" si="21"/>
        <v>-2.0828589194863134E-2</v>
      </c>
      <c r="L97">
        <f t="shared" si="22"/>
        <v>0.11236111665408344</v>
      </c>
      <c r="M97">
        <f t="shared" si="23"/>
        <v>-2.5385792509323254E-2</v>
      </c>
      <c r="N97">
        <f t="shared" si="24"/>
        <v>0.11959249542036959</v>
      </c>
      <c r="O97">
        <f t="shared" si="25"/>
        <v>-1.4292613748292923E-2</v>
      </c>
      <c r="P97">
        <f t="shared" si="27"/>
        <v>0.11259554822844904</v>
      </c>
      <c r="Q97">
        <f t="shared" si="28"/>
        <v>-2.3333499482848241E-2</v>
      </c>
      <c r="R97">
        <f t="shared" si="29"/>
        <v>1.2201084045907808</v>
      </c>
      <c r="S97">
        <f t="shared" si="30"/>
        <v>2.1684664355374743E-2</v>
      </c>
    </row>
    <row r="98" spans="7:19" x14ac:dyDescent="0.35">
      <c r="G98">
        <f t="shared" si="26"/>
        <v>47</v>
      </c>
      <c r="H98">
        <f t="shared" si="18"/>
        <v>0.11936507633600579</v>
      </c>
      <c r="I98">
        <f t="shared" si="19"/>
        <v>-1.5786200578996247E-2</v>
      </c>
      <c r="J98">
        <f t="shared" si="20"/>
        <v>0.12621406239807975</v>
      </c>
      <c r="K98">
        <f t="shared" si="21"/>
        <v>-9.9577975781964864E-3</v>
      </c>
      <c r="L98">
        <f t="shared" si="22"/>
        <v>0.12617783395484883</v>
      </c>
      <c r="M98">
        <f t="shared" si="23"/>
        <v>-1.2056191107201818E-2</v>
      </c>
      <c r="N98">
        <f t="shared" si="24"/>
        <v>0.13333235575134095</v>
      </c>
      <c r="O98">
        <f t="shared" si="25"/>
        <v>-6.887934157724992E-3</v>
      </c>
      <c r="P98">
        <f t="shared" si="27"/>
        <v>0.12624687079886732</v>
      </c>
      <c r="Q98">
        <f t="shared" si="28"/>
        <v>-1.1117018684586307E-2</v>
      </c>
      <c r="R98">
        <f t="shared" si="29"/>
        <v>1.3463552753896482</v>
      </c>
      <c r="S98">
        <f t="shared" si="30"/>
        <v>1.0567645670788436E-2</v>
      </c>
    </row>
    <row r="99" spans="7:19" x14ac:dyDescent="0.35">
      <c r="G99">
        <f t="shared" si="26"/>
        <v>47.5</v>
      </c>
      <c r="H99">
        <f t="shared" si="18"/>
        <v>0.13321274698923335</v>
      </c>
      <c r="I99">
        <f t="shared" si="19"/>
        <v>-7.5597182704387122E-3</v>
      </c>
      <c r="J99">
        <f t="shared" si="20"/>
        <v>0.14033707668286921</v>
      </c>
      <c r="K99">
        <f t="shared" si="21"/>
        <v>-4.8105303496765069E-3</v>
      </c>
      <c r="L99">
        <f t="shared" si="22"/>
        <v>0.1404961607381835</v>
      </c>
      <c r="M99">
        <f t="shared" si="23"/>
        <v>-5.7818027866328994E-3</v>
      </c>
      <c r="N99">
        <f t="shared" si="24"/>
        <v>0.14797355987624428</v>
      </c>
      <c r="O99">
        <f t="shared" si="25"/>
        <v>-3.3563827149933239E-3</v>
      </c>
      <c r="P99">
        <f t="shared" si="27"/>
        <v>0.14047546361793051</v>
      </c>
      <c r="Q99">
        <f t="shared" si="28"/>
        <v>-5.3501278763418087E-3</v>
      </c>
      <c r="R99">
        <f t="shared" si="29"/>
        <v>1.4868307390075786</v>
      </c>
      <c r="S99">
        <f t="shared" si="30"/>
        <v>5.217517794446627E-3</v>
      </c>
    </row>
    <row r="100" spans="7:19" x14ac:dyDescent="0.35">
      <c r="G100">
        <f t="shared" si="26"/>
        <v>48</v>
      </c>
      <c r="H100">
        <f t="shared" si="18"/>
        <v>0.14790731731694762</v>
      </c>
      <c r="I100">
        <f t="shared" si="19"/>
        <v>-3.6591335414694064E-3</v>
      </c>
      <c r="J100">
        <f t="shared" si="20"/>
        <v>0.1555496536568185</v>
      </c>
      <c r="K100">
        <f t="shared" si="21"/>
        <v>-2.3509722603685052E-3</v>
      </c>
      <c r="L100">
        <f t="shared" si="22"/>
        <v>0.15582813805967966</v>
      </c>
      <c r="M100">
        <f t="shared" si="23"/>
        <v>-2.8033083907039969E-3</v>
      </c>
      <c r="N100">
        <f t="shared" si="24"/>
        <v>0.1638693154559101</v>
      </c>
      <c r="O100">
        <f t="shared" si="25"/>
        <v>-1.6555057423655274E-3</v>
      </c>
      <c r="P100">
        <f t="shared" si="27"/>
        <v>0.15575536936764234</v>
      </c>
      <c r="Q100">
        <f t="shared" si="28"/>
        <v>-2.6038667643299897E-3</v>
      </c>
      <c r="R100">
        <f t="shared" si="29"/>
        <v>1.6425861083752209</v>
      </c>
      <c r="S100">
        <f t="shared" si="30"/>
        <v>2.6136510301166373E-3</v>
      </c>
    </row>
    <row r="101" spans="7:19" x14ac:dyDescent="0.35">
      <c r="G101">
        <f t="shared" ref="G101:G132" si="31">+G100+h</f>
        <v>48.5</v>
      </c>
      <c r="H101">
        <f t="shared" si="18"/>
        <v>0.163829296150101</v>
      </c>
      <c r="I101">
        <f t="shared" si="19"/>
        <v>-1.7922886881781242E-3</v>
      </c>
      <c r="J101">
        <f t="shared" si="20"/>
        <v>0.17215389148710081</v>
      </c>
      <c r="K101">
        <f t="shared" si="21"/>
        <v>-1.1636965251971437E-3</v>
      </c>
      <c r="L101">
        <f t="shared" si="22"/>
        <v>0.17251507517413056</v>
      </c>
      <c r="M101">
        <f t="shared" si="23"/>
        <v>-1.3758021146438809E-3</v>
      </c>
      <c r="N101">
        <f t="shared" si="24"/>
        <v>0.18128543625178217</v>
      </c>
      <c r="O101">
        <f t="shared" si="25"/>
        <v>-8.2748947499885486E-4</v>
      </c>
      <c r="P101">
        <f t="shared" si="27"/>
        <v>0.17240877762072429</v>
      </c>
      <c r="Q101">
        <f t="shared" si="28"/>
        <v>-1.2831292404765046E-3</v>
      </c>
      <c r="R101">
        <f t="shared" si="29"/>
        <v>1.8149948859959453</v>
      </c>
      <c r="S101">
        <f t="shared" si="30"/>
        <v>1.3305217896401327E-3</v>
      </c>
    </row>
    <row r="102" spans="7:19" x14ac:dyDescent="0.35">
      <c r="G102">
        <f t="shared" si="31"/>
        <v>49</v>
      </c>
      <c r="H102">
        <f t="shared" si="18"/>
        <v>0.18125799957520428</v>
      </c>
      <c r="I102">
        <f t="shared" si="19"/>
        <v>-8.8945449680381144E-4</v>
      </c>
      <c r="J102">
        <f t="shared" si="20"/>
        <v>0.19039358945478668</v>
      </c>
      <c r="K102">
        <f t="shared" si="21"/>
        <v>-5.8412623648446843E-4</v>
      </c>
      <c r="L102">
        <f t="shared" si="22"/>
        <v>0.19082080256084588</v>
      </c>
      <c r="M102">
        <f t="shared" si="23"/>
        <v>-6.843243592002861E-4</v>
      </c>
      <c r="N102">
        <f t="shared" si="24"/>
        <v>0.20045195356129097</v>
      </c>
      <c r="O102">
        <f t="shared" si="25"/>
        <v>-4.1965252148573661E-4</v>
      </c>
      <c r="P102">
        <f t="shared" si="27"/>
        <v>0.19068978952796006</v>
      </c>
      <c r="Q102">
        <f t="shared" si="28"/>
        <v>-6.4100136827650953E-4</v>
      </c>
      <c r="R102">
        <f t="shared" si="29"/>
        <v>2.0056846755239053</v>
      </c>
      <c r="S102">
        <f t="shared" si="30"/>
        <v>6.8952042136362314E-4</v>
      </c>
    </row>
    <row r="103" spans="7:19" x14ac:dyDescent="0.35">
      <c r="G103">
        <f t="shared" si="31"/>
        <v>49.5</v>
      </c>
      <c r="H103">
        <f t="shared" si="18"/>
        <v>0.20043017149813136</v>
      </c>
      <c r="I103">
        <f t="shared" si="19"/>
        <v>-4.4779630390009918E-4</v>
      </c>
      <c r="J103">
        <f t="shared" si="20"/>
        <v>0.2104919207446968</v>
      </c>
      <c r="K103">
        <f t="shared" si="21"/>
        <v>-2.9772354640139517E-4</v>
      </c>
      <c r="L103">
        <f t="shared" si="22"/>
        <v>0.21097893429922832</v>
      </c>
      <c r="M103">
        <f t="shared" si="23"/>
        <v>-3.4543056054154941E-4</v>
      </c>
      <c r="N103">
        <f t="shared" si="24"/>
        <v>0.22159008783501388</v>
      </c>
      <c r="O103">
        <f t="shared" si="25"/>
        <v>-2.1620323439942293E-4</v>
      </c>
      <c r="P103">
        <f t="shared" si="27"/>
        <v>0.21082699490349924</v>
      </c>
      <c r="Q103">
        <f t="shared" si="28"/>
        <v>-3.2505129203090188E-4</v>
      </c>
      <c r="R103">
        <f t="shared" si="29"/>
        <v>2.2165116704274044</v>
      </c>
      <c r="S103">
        <f t="shared" si="30"/>
        <v>3.6446912933272126E-4</v>
      </c>
    </row>
    <row r="104" spans="7:19" x14ac:dyDescent="0.35">
      <c r="G104">
        <f t="shared" si="31"/>
        <v>50</v>
      </c>
      <c r="H104">
        <f t="shared" si="18"/>
        <v>0.22157038203487267</v>
      </c>
      <c r="I104">
        <f t="shared" si="19"/>
        <v>-2.2901375206516391E-4</v>
      </c>
      <c r="J104">
        <f t="shared" si="20"/>
        <v>0.23267151250772566</v>
      </c>
      <c r="K104">
        <f t="shared" si="21"/>
        <v>-1.5429427854660893E-4</v>
      </c>
      <c r="L104">
        <f t="shared" si="22"/>
        <v>0.23321771483161291</v>
      </c>
      <c r="M104">
        <f t="shared" si="23"/>
        <v>-1.7719585503659919E-4</v>
      </c>
      <c r="N104">
        <f t="shared" si="24"/>
        <v>0.24492706164158995</v>
      </c>
      <c r="O104">
        <f t="shared" si="25"/>
        <v>-1.1330539884001553E-4</v>
      </c>
      <c r="P104">
        <f t="shared" si="27"/>
        <v>0.23304598305918994</v>
      </c>
      <c r="Q104">
        <f t="shared" si="28"/>
        <v>-1.6754990301193261E-4</v>
      </c>
      <c r="R104">
        <f t="shared" si="29"/>
        <v>2.4495576534865942</v>
      </c>
      <c r="S104">
        <f t="shared" si="30"/>
        <v>1.9691922632078865E-4</v>
      </c>
    </row>
    <row r="105" spans="7:19" x14ac:dyDescent="0.35">
      <c r="G105">
        <f t="shared" si="31"/>
        <v>50.5</v>
      </c>
      <c r="H105">
        <f t="shared" si="18"/>
        <v>0.24490752884886402</v>
      </c>
      <c r="I105">
        <f t="shared" si="19"/>
        <v>-1.191448425773957E-4</v>
      </c>
      <c r="J105">
        <f t="shared" si="20"/>
        <v>0.25716581603602706</v>
      </c>
      <c r="K105">
        <f t="shared" si="21"/>
        <v>-8.1419029201663468E-5</v>
      </c>
      <c r="L105">
        <f t="shared" si="22"/>
        <v>0.25777378309107202</v>
      </c>
      <c r="M105">
        <f t="shared" si="23"/>
        <v>-9.2505195573347145E-5</v>
      </c>
      <c r="N105">
        <f t="shared" si="24"/>
        <v>0.27070487531898046</v>
      </c>
      <c r="O105">
        <f t="shared" si="25"/>
        <v>-6.0483587349091743E-5</v>
      </c>
      <c r="P105">
        <f t="shared" si="27"/>
        <v>0.25758193373700711</v>
      </c>
      <c r="Q105">
        <f t="shared" si="28"/>
        <v>-8.7912813246084781E-5</v>
      </c>
      <c r="R105">
        <f t="shared" si="29"/>
        <v>2.707139587223601</v>
      </c>
      <c r="S105">
        <f t="shared" si="30"/>
        <v>1.0900641307470387E-4</v>
      </c>
    </row>
    <row r="106" spans="7:19" x14ac:dyDescent="0.35">
      <c r="G106">
        <f t="shared" si="31"/>
        <v>51</v>
      </c>
      <c r="H106">
        <f t="shared" si="18"/>
        <v>0.27068444916475065</v>
      </c>
      <c r="I106">
        <f t="shared" si="19"/>
        <v>-6.314589350392038E-5</v>
      </c>
      <c r="J106">
        <f t="shared" si="20"/>
        <v>0.28422617085863289</v>
      </c>
      <c r="K106">
        <f t="shared" si="21"/>
        <v>-4.3808124409583172E-5</v>
      </c>
      <c r="L106">
        <f t="shared" si="22"/>
        <v>0.28490044960469074</v>
      </c>
      <c r="M106">
        <f t="shared" si="23"/>
        <v>-4.9219337638380475E-5</v>
      </c>
      <c r="N106">
        <f t="shared" si="24"/>
        <v>0.29918611515049021</v>
      </c>
      <c r="O106">
        <f t="shared" si="25"/>
        <v>-3.29304817818396E-5</v>
      </c>
      <c r="P106">
        <f t="shared" si="27"/>
        <v>0.28468730087364802</v>
      </c>
      <c r="Q106">
        <f t="shared" si="28"/>
        <v>-4.7021883230281212E-5</v>
      </c>
      <c r="R106">
        <f t="shared" si="29"/>
        <v>2.9918268880972492</v>
      </c>
      <c r="S106">
        <f t="shared" si="30"/>
        <v>6.1984529844422658E-5</v>
      </c>
    </row>
    <row r="107" spans="7:19" x14ac:dyDescent="0.35">
      <c r="G107">
        <f t="shared" si="31"/>
        <v>51.5</v>
      </c>
      <c r="H107">
        <f t="shared" si="18"/>
        <v>0.29916414411142145</v>
      </c>
      <c r="I107">
        <f t="shared" si="19"/>
        <v>-3.4142152064298246E-5</v>
      </c>
      <c r="J107">
        <f t="shared" si="20"/>
        <v>0.31412678686267204</v>
      </c>
      <c r="K107">
        <f t="shared" si="21"/>
        <v>-2.4067283116703284E-5</v>
      </c>
      <c r="L107">
        <f t="shared" si="22"/>
        <v>0.31487329916619067</v>
      </c>
      <c r="M107">
        <f t="shared" si="23"/>
        <v>-2.6729268375387456E-5</v>
      </c>
      <c r="N107">
        <f t="shared" si="24"/>
        <v>0.33065836086837375</v>
      </c>
      <c r="O107">
        <f t="shared" si="25"/>
        <v>-1.8309114278511896E-5</v>
      </c>
      <c r="P107">
        <f t="shared" si="27"/>
        <v>0.31463711283958673</v>
      </c>
      <c r="Q107">
        <f t="shared" si="28"/>
        <v>-2.5674061554498601E-5</v>
      </c>
      <c r="R107">
        <f t="shared" si="29"/>
        <v>3.306464000936836</v>
      </c>
      <c r="S107">
        <f t="shared" si="30"/>
        <v>3.631046828992406E-5</v>
      </c>
    </row>
    <row r="108" spans="7:19" x14ac:dyDescent="0.35">
      <c r="G108">
        <f t="shared" si="31"/>
        <v>52</v>
      </c>
      <c r="H108">
        <f t="shared" si="18"/>
        <v>0.33063439416805784</v>
      </c>
      <c r="I108">
        <f t="shared" si="19"/>
        <v>-1.8857972420656211E-5</v>
      </c>
      <c r="J108">
        <f t="shared" si="20"/>
        <v>0.34716878713968047</v>
      </c>
      <c r="K108">
        <f t="shared" si="21"/>
        <v>-1.3516597361768956E-5</v>
      </c>
      <c r="L108">
        <f t="shared" si="22"/>
        <v>0.34799455515262734</v>
      </c>
      <c r="M108">
        <f t="shared" si="23"/>
        <v>-1.4835046127470927E-5</v>
      </c>
      <c r="N108">
        <f t="shared" si="24"/>
        <v>0.3654380075049195</v>
      </c>
      <c r="O108">
        <f t="shared" si="25"/>
        <v>-1.0406004811364149E-5</v>
      </c>
      <c r="P108">
        <f t="shared" si="27"/>
        <v>0.34773318104293216</v>
      </c>
      <c r="Q108">
        <f t="shared" si="28"/>
        <v>-1.4327877368416688E-5</v>
      </c>
      <c r="R108">
        <f t="shared" si="29"/>
        <v>3.6541971819797681</v>
      </c>
      <c r="S108">
        <f t="shared" si="30"/>
        <v>2.1982590921507372E-5</v>
      </c>
    </row>
    <row r="109" spans="7:19" x14ac:dyDescent="0.35">
      <c r="G109">
        <f t="shared" si="31"/>
        <v>52.5</v>
      </c>
      <c r="H109">
        <f t="shared" si="18"/>
        <v>0.36541168532579693</v>
      </c>
      <c r="I109">
        <f t="shared" si="19"/>
        <v>-1.0652330103482639E-5</v>
      </c>
      <c r="J109">
        <f t="shared" si="20"/>
        <v>0.38368391155518666</v>
      </c>
      <c r="K109">
        <f t="shared" si="21"/>
        <v>-7.7670529093569718E-6</v>
      </c>
      <c r="L109">
        <f t="shared" si="22"/>
        <v>0.3845969528047064</v>
      </c>
      <c r="M109">
        <f t="shared" si="23"/>
        <v>-8.4232337671828069E-6</v>
      </c>
      <c r="N109">
        <f t="shared" si="24"/>
        <v>0.40387393713323272</v>
      </c>
      <c r="O109">
        <f t="shared" si="25"/>
        <v>-6.0491083665424851E-6</v>
      </c>
      <c r="P109">
        <f t="shared" si="27"/>
        <v>0.38430789186313596</v>
      </c>
      <c r="Q109">
        <f t="shared" si="28"/>
        <v>-8.1803353038507803E-6</v>
      </c>
      <c r="R109">
        <f t="shared" si="29"/>
        <v>4.038505073842904</v>
      </c>
      <c r="S109">
        <f t="shared" si="30"/>
        <v>1.3802255617656591E-5</v>
      </c>
    </row>
    <row r="110" spans="7:19" x14ac:dyDescent="0.35">
      <c r="G110">
        <f t="shared" si="31"/>
        <v>53</v>
      </c>
      <c r="H110">
        <f t="shared" si="18"/>
        <v>0.40384493333635607</v>
      </c>
      <c r="I110">
        <f t="shared" si="19"/>
        <v>-6.1578693407698158E-6</v>
      </c>
      <c r="J110">
        <f t="shared" si="20"/>
        <v>0.42403820690456118</v>
      </c>
      <c r="K110">
        <f t="shared" si="21"/>
        <v>-4.5676762581259085E-6</v>
      </c>
      <c r="L110">
        <f t="shared" si="22"/>
        <v>0.42504752179831651</v>
      </c>
      <c r="M110">
        <f t="shared" si="23"/>
        <v>-4.8947236633598982E-6</v>
      </c>
      <c r="N110">
        <f t="shared" si="24"/>
        <v>0.44635128364038468</v>
      </c>
      <c r="O110">
        <f t="shared" si="25"/>
        <v>-3.5954784236163781E-6</v>
      </c>
      <c r="P110">
        <f t="shared" si="27"/>
        <v>0.42472794573041606</v>
      </c>
      <c r="Q110">
        <f t="shared" si="28"/>
        <v>-4.7796912678929675E-6</v>
      </c>
      <c r="R110">
        <f t="shared" si="29"/>
        <v>4.4632330195733196</v>
      </c>
      <c r="S110">
        <f t="shared" si="30"/>
        <v>9.022564349763623E-6</v>
      </c>
    </row>
    <row r="111" spans="7:19" x14ac:dyDescent="0.35">
      <c r="G111">
        <f t="shared" si="31"/>
        <v>53.5</v>
      </c>
      <c r="H111">
        <f t="shared" si="18"/>
        <v>0.44631927497661894</v>
      </c>
      <c r="I111">
        <f t="shared" si="19"/>
        <v>-3.6421989845900721E-6</v>
      </c>
      <c r="J111">
        <f t="shared" si="20"/>
        <v>0.46863589081696011</v>
      </c>
      <c r="K111">
        <f t="shared" si="21"/>
        <v>-2.7463559260354831E-6</v>
      </c>
      <c r="L111">
        <f t="shared" si="22"/>
        <v>0.46975150315993952</v>
      </c>
      <c r="M111">
        <f t="shared" si="23"/>
        <v>-2.908640188476324E-6</v>
      </c>
      <c r="N111">
        <f t="shared" si="24"/>
        <v>0.49329543628399941</v>
      </c>
      <c r="O111">
        <f t="shared" si="25"/>
        <v>-2.1808462110146875E-6</v>
      </c>
      <c r="P111">
        <f t="shared" si="27"/>
        <v>0.46939824986906964</v>
      </c>
      <c r="Q111">
        <f t="shared" si="28"/>
        <v>-2.8555062374380622E-6</v>
      </c>
      <c r="R111">
        <f t="shared" si="29"/>
        <v>4.9326312694423891</v>
      </c>
      <c r="S111">
        <f t="shared" si="30"/>
        <v>6.1670581123255608E-6</v>
      </c>
    </row>
    <row r="112" spans="7:19" x14ac:dyDescent="0.35">
      <c r="G112">
        <f t="shared" si="31"/>
        <v>54</v>
      </c>
      <c r="H112">
        <f t="shared" si="18"/>
        <v>0.49326008496187024</v>
      </c>
      <c r="I112">
        <f t="shared" si="19"/>
        <v>-2.2000170269441858E-6</v>
      </c>
      <c r="J112">
        <f t="shared" si="20"/>
        <v>0.51792350683493682</v>
      </c>
      <c r="K112">
        <f t="shared" si="21"/>
        <v>-1.6826347637316109E-6</v>
      </c>
      <c r="L112">
        <f t="shared" si="22"/>
        <v>0.51915653737814393</v>
      </c>
      <c r="M112">
        <f t="shared" si="23"/>
        <v>-1.7619717791092495E-6</v>
      </c>
      <c r="N112">
        <f t="shared" si="24"/>
        <v>0.54517637912245709</v>
      </c>
      <c r="O112">
        <f t="shared" si="25"/>
        <v>-1.3427637872918189E-6</v>
      </c>
      <c r="P112">
        <f t="shared" si="27"/>
        <v>0.5187660920850814</v>
      </c>
      <c r="Q112">
        <f t="shared" si="28"/>
        <v>-1.7386656499862875E-6</v>
      </c>
      <c r="R112">
        <f t="shared" si="29"/>
        <v>5.4513973615274702</v>
      </c>
      <c r="S112">
        <f t="shared" si="30"/>
        <v>4.4283924623392729E-6</v>
      </c>
    </row>
    <row r="113" spans="7:19" x14ac:dyDescent="0.35">
      <c r="G113">
        <f t="shared" si="31"/>
        <v>54.5</v>
      </c>
      <c r="H113">
        <f t="shared" si="18"/>
        <v>0.54513732206004839</v>
      </c>
      <c r="I113">
        <f t="shared" si="19"/>
        <v>-1.3500408944879368E-6</v>
      </c>
      <c r="J113">
        <f t="shared" si="20"/>
        <v>0.57239445383836074</v>
      </c>
      <c r="K113">
        <f t="shared" si="21"/>
        <v>-1.041948824388641E-6</v>
      </c>
      <c r="L113">
        <f t="shared" si="22"/>
        <v>0.57375721692659898</v>
      </c>
      <c r="M113">
        <f t="shared" si="23"/>
        <v>-1.0793872766921648E-6</v>
      </c>
      <c r="N113">
        <f t="shared" si="24"/>
        <v>0.6025134400180141</v>
      </c>
      <c r="O113">
        <f t="shared" si="25"/>
        <v>-8.2882701504323242E-7</v>
      </c>
      <c r="P113">
        <f t="shared" si="27"/>
        <v>0.57332568393466365</v>
      </c>
      <c r="Q113">
        <f t="shared" si="28"/>
        <v>-1.07025668528213E-6</v>
      </c>
      <c r="R113">
        <f t="shared" si="29"/>
        <v>6.0247230454621334</v>
      </c>
      <c r="S113">
        <f t="shared" si="30"/>
        <v>3.3581357770571431E-6</v>
      </c>
    </row>
    <row r="114" spans="7:19" x14ac:dyDescent="0.35">
      <c r="G114">
        <f t="shared" si="31"/>
        <v>55</v>
      </c>
      <c r="H114">
        <f t="shared" si="18"/>
        <v>0.60247028136241276</v>
      </c>
      <c r="I114">
        <f t="shared" si="19"/>
        <v>-8.3123160991586557E-7</v>
      </c>
      <c r="J114">
        <f t="shared" si="20"/>
        <v>0.63259395718850353</v>
      </c>
      <c r="K114">
        <f t="shared" si="21"/>
        <v>-6.3971614574520159E-7</v>
      </c>
      <c r="L114">
        <f t="shared" si="22"/>
        <v>0.63410007582766204</v>
      </c>
      <c r="M114">
        <f t="shared" si="23"/>
        <v>-6.5595807246903613E-7</v>
      </c>
      <c r="N114">
        <f t="shared" si="24"/>
        <v>0.66588051279664162</v>
      </c>
      <c r="O114">
        <f t="shared" si="25"/>
        <v>-4.9751871118538344E-7</v>
      </c>
      <c r="P114">
        <f t="shared" si="27"/>
        <v>0.63362314336523085</v>
      </c>
      <c r="Q114">
        <f t="shared" si="28"/>
        <v>-6.5334979292162071E-7</v>
      </c>
      <c r="R114">
        <f t="shared" si="29"/>
        <v>6.6583461888273643</v>
      </c>
      <c r="S114">
        <f t="shared" si="30"/>
        <v>2.7047859841355226E-6</v>
      </c>
    </row>
    <row r="115" spans="7:19" x14ac:dyDescent="0.35">
      <c r="G115">
        <f t="shared" si="31"/>
        <v>55.5</v>
      </c>
      <c r="H115">
        <f t="shared" si="18"/>
        <v>0.66583281794259142</v>
      </c>
      <c r="I115">
        <f t="shared" si="19"/>
        <v>-4.9812794160895144E-7</v>
      </c>
      <c r="J115">
        <f t="shared" si="20"/>
        <v>0.69912454292011939</v>
      </c>
      <c r="K115">
        <f t="shared" si="21"/>
        <v>-3.7050396509217262E-7</v>
      </c>
      <c r="L115">
        <f t="shared" si="22"/>
        <v>0.70078908036237753</v>
      </c>
      <c r="M115">
        <f t="shared" si="23"/>
        <v>-3.759375367789771E-7</v>
      </c>
      <c r="N115">
        <f t="shared" si="24"/>
        <v>0.73591181308789944</v>
      </c>
      <c r="O115">
        <f t="shared" si="25"/>
        <v>-2.6569010569913131E-7</v>
      </c>
      <c r="P115">
        <f t="shared" si="27"/>
        <v>0.70026197959924741</v>
      </c>
      <c r="Q115">
        <f t="shared" si="28"/>
        <v>-3.7611684184173029E-7</v>
      </c>
      <c r="R115">
        <f t="shared" si="29"/>
        <v>7.3586081684266116</v>
      </c>
      <c r="S115">
        <f t="shared" si="30"/>
        <v>2.3286691422937924E-6</v>
      </c>
    </row>
    <row r="116" spans="7:19" x14ac:dyDescent="0.35">
      <c r="G116">
        <f t="shared" si="31"/>
        <v>56</v>
      </c>
      <c r="H116">
        <f t="shared" si="18"/>
        <v>0.73585910326628357</v>
      </c>
      <c r="I116">
        <f t="shared" si="19"/>
        <v>-2.6579239374511424E-7</v>
      </c>
      <c r="J116">
        <f t="shared" si="20"/>
        <v>0.77265207543372627</v>
      </c>
      <c r="K116">
        <f t="shared" si="21"/>
        <v>-1.698347548596617E-7</v>
      </c>
      <c r="L116">
        <f t="shared" si="22"/>
        <v>0.77449168284336789</v>
      </c>
      <c r="M116">
        <f t="shared" si="23"/>
        <v>-1.6941802075539887E-7</v>
      </c>
      <c r="N116">
        <f t="shared" si="24"/>
        <v>0.81330822898649968</v>
      </c>
      <c r="O116">
        <f t="shared" si="25"/>
        <v>-7.9222955763790112E-8</v>
      </c>
      <c r="P116">
        <f t="shared" si="27"/>
        <v>0.77390914146782852</v>
      </c>
      <c r="Q116">
        <f t="shared" si="28"/>
        <v>-1.7058681678983756E-7</v>
      </c>
      <c r="R116">
        <f t="shared" si="29"/>
        <v>8.1325173098944408</v>
      </c>
      <c r="S116">
        <f t="shared" si="30"/>
        <v>2.1580823255039548E-6</v>
      </c>
    </row>
    <row r="117" spans="7:19" x14ac:dyDescent="0.35">
      <c r="G117">
        <f t="shared" si="31"/>
        <v>56.5</v>
      </c>
      <c r="H117">
        <f t="shared" si="18"/>
        <v>0.81324997592525738</v>
      </c>
      <c r="I117">
        <f t="shared" si="19"/>
        <v>-7.9305789844545275E-8</v>
      </c>
      <c r="J117">
        <f t="shared" si="20"/>
        <v>0.8539124208286708</v>
      </c>
      <c r="K117">
        <f t="shared" si="21"/>
        <v>8.292019576100931E-9</v>
      </c>
      <c r="L117">
        <f t="shared" si="22"/>
        <v>0.85594550127725944</v>
      </c>
      <c r="M117">
        <f t="shared" si="23"/>
        <v>1.285953308112021E-8</v>
      </c>
      <c r="N117">
        <f t="shared" si="24"/>
        <v>0.89884432977415374</v>
      </c>
      <c r="O117">
        <f t="shared" si="25"/>
        <v>1.0604243631347833E-7</v>
      </c>
      <c r="P117">
        <f t="shared" si="27"/>
        <v>0.85530169165187842</v>
      </c>
      <c r="Q117">
        <f t="shared" si="28"/>
        <v>1.1506625297229223E-8</v>
      </c>
      <c r="R117">
        <f t="shared" si="29"/>
        <v>8.9878190015463186</v>
      </c>
      <c r="S117">
        <f t="shared" si="30"/>
        <v>2.1695889508011842E-6</v>
      </c>
    </row>
    <row r="118" spans="7:19" x14ac:dyDescent="0.35">
      <c r="G118">
        <f t="shared" si="31"/>
        <v>57</v>
      </c>
      <c r="H118">
        <f t="shared" si="18"/>
        <v>0.89877995016735168</v>
      </c>
      <c r="I118">
        <f t="shared" si="19"/>
        <v>1.0583667157457595E-7</v>
      </c>
      <c r="J118">
        <f t="shared" si="20"/>
        <v>0.9437188002364274</v>
      </c>
      <c r="K118">
        <f t="shared" si="21"/>
        <v>2.0829537796162871E-7</v>
      </c>
      <c r="L118">
        <f t="shared" si="22"/>
        <v>0.94596568928471481</v>
      </c>
      <c r="M118">
        <f t="shared" si="23"/>
        <v>2.1820559442720747E-7</v>
      </c>
      <c r="N118">
        <f t="shared" si="24"/>
        <v>0.99337609709941344</v>
      </c>
      <c r="O118">
        <f t="shared" si="25"/>
        <v>3.4235832637983172E-7</v>
      </c>
      <c r="P118">
        <f t="shared" si="27"/>
        <v>0.94525417105150811</v>
      </c>
      <c r="Q118">
        <f t="shared" si="28"/>
        <v>2.1686615712201334E-7</v>
      </c>
      <c r="R118">
        <f t="shared" si="29"/>
        <v>9.9330731725978261</v>
      </c>
      <c r="S118">
        <f t="shared" si="30"/>
        <v>2.3864551079231975E-6</v>
      </c>
    </row>
    <row r="119" spans="7:19" x14ac:dyDescent="0.35">
      <c r="G119">
        <f t="shared" si="31"/>
        <v>57.5</v>
      </c>
      <c r="H119">
        <f t="shared" si="18"/>
        <v>0.99330494677646186</v>
      </c>
      <c r="I119">
        <f t="shared" si="19"/>
        <v>3.4199647927737841E-7</v>
      </c>
      <c r="J119">
        <f t="shared" si="20"/>
        <v>1.0429698972449293</v>
      </c>
      <c r="K119">
        <f t="shared" si="21"/>
        <v>4.9351833132030648E-7</v>
      </c>
      <c r="L119">
        <f t="shared" si="22"/>
        <v>1.0454530592128615</v>
      </c>
      <c r="M119">
        <f t="shared" si="23"/>
        <v>5.1467703433455307E-7</v>
      </c>
      <c r="N119">
        <f t="shared" si="24"/>
        <v>1.0978494381655359</v>
      </c>
      <c r="O119">
        <f t="shared" si="25"/>
        <v>7.1905321165349695E-7</v>
      </c>
      <c r="P119">
        <f t="shared" si="27"/>
        <v>1.0446667163095964</v>
      </c>
      <c r="Q119">
        <f t="shared" si="28"/>
        <v>5.1290673704009904E-7</v>
      </c>
      <c r="R119">
        <f t="shared" si="29"/>
        <v>10.977739888907422</v>
      </c>
      <c r="S119">
        <f t="shared" si="30"/>
        <v>2.8993618449632965E-6</v>
      </c>
    </row>
    <row r="120" spans="7:19" x14ac:dyDescent="0.35">
      <c r="G120">
        <f t="shared" si="31"/>
        <v>58</v>
      </c>
      <c r="H120">
        <f t="shared" si="18"/>
        <v>1.0977708060467242</v>
      </c>
      <c r="I120">
        <f t="shared" si="19"/>
        <v>7.1838644956417778E-7</v>
      </c>
      <c r="J120">
        <f t="shared" si="20"/>
        <v>1.1526587731787501</v>
      </c>
      <c r="K120">
        <f t="shared" si="21"/>
        <v>9.8624251892406662E-7</v>
      </c>
      <c r="L120">
        <f t="shared" si="22"/>
        <v>1.1554030078511994</v>
      </c>
      <c r="M120">
        <f t="shared" si="23"/>
        <v>1.0360878416867391E-6</v>
      </c>
      <c r="N120">
        <f t="shared" si="24"/>
        <v>1.21330951473852</v>
      </c>
      <c r="O120">
        <f t="shared" si="25"/>
        <v>1.4298051074603519E-6</v>
      </c>
      <c r="P120">
        <f t="shared" si="27"/>
        <v>1.1545339804741905</v>
      </c>
      <c r="Q120">
        <f t="shared" si="28"/>
        <v>1.0321420463743569E-6</v>
      </c>
      <c r="R120">
        <f t="shared" si="29"/>
        <v>12.132273869381613</v>
      </c>
      <c r="S120">
        <f t="shared" si="30"/>
        <v>3.9315038913376538E-6</v>
      </c>
    </row>
    <row r="121" spans="7:19" x14ac:dyDescent="0.35">
      <c r="G121">
        <f t="shared" si="31"/>
        <v>58.5</v>
      </c>
      <c r="H121">
        <f t="shared" si="18"/>
        <v>1.2132226171299685</v>
      </c>
      <c r="I121">
        <f t="shared" si="19"/>
        <v>1.4280298851877889E-6</v>
      </c>
      <c r="J121">
        <f t="shared" si="20"/>
        <v>1.2738825999215573</v>
      </c>
      <c r="K121">
        <f t="shared" si="21"/>
        <v>1.96918209290242E-6</v>
      </c>
      <c r="L121">
        <f t="shared" si="22"/>
        <v>1.2769152394668337</v>
      </c>
      <c r="M121">
        <f t="shared" si="23"/>
        <v>2.0987867082335551E-6</v>
      </c>
      <c r="N121">
        <f t="shared" si="24"/>
        <v>1.3409108247541415</v>
      </c>
      <c r="O121">
        <f t="shared" si="25"/>
        <v>2.9603836934606162E-6</v>
      </c>
      <c r="P121">
        <f t="shared" si="27"/>
        <v>1.2759548534434819</v>
      </c>
      <c r="Q121">
        <f t="shared" si="28"/>
        <v>2.0873918634867254E-6</v>
      </c>
      <c r="R121">
        <f t="shared" si="29"/>
        <v>13.408228722825095</v>
      </c>
      <c r="S121">
        <f t="shared" si="30"/>
        <v>6.0188957548243788E-6</v>
      </c>
    </row>
    <row r="122" spans="7:19" x14ac:dyDescent="0.35">
      <c r="G122">
        <f t="shared" si="31"/>
        <v>59</v>
      </c>
      <c r="H122">
        <f t="shared" si="18"/>
        <v>1.3408148020094153</v>
      </c>
      <c r="I122">
        <f t="shared" si="19"/>
        <v>2.954211702351904E-6</v>
      </c>
      <c r="J122">
        <f t="shared" si="20"/>
        <v>1.4078530590350802</v>
      </c>
      <c r="K122">
        <f t="shared" si="21"/>
        <v>4.1817465343519665E-6</v>
      </c>
      <c r="L122">
        <f t="shared" si="22"/>
        <v>1.4112040806023138</v>
      </c>
      <c r="M122">
        <f t="shared" si="23"/>
        <v>4.5513282812104931E-6</v>
      </c>
      <c r="N122">
        <f t="shared" si="24"/>
        <v>1.4819276158702586</v>
      </c>
      <c r="O122">
        <f t="shared" si="25"/>
        <v>6.6797820512895626E-6</v>
      </c>
      <c r="P122">
        <f t="shared" si="27"/>
        <v>1.4101427828590769</v>
      </c>
      <c r="Q122">
        <f t="shared" si="28"/>
        <v>4.5166905641277304E-6</v>
      </c>
      <c r="R122">
        <f t="shared" si="29"/>
        <v>14.818371505684173</v>
      </c>
      <c r="S122">
        <f t="shared" si="30"/>
        <v>1.0535586318952109E-5</v>
      </c>
    </row>
    <row r="123" spans="7:19" x14ac:dyDescent="0.35">
      <c r="G123">
        <f t="shared" si="31"/>
        <v>59.5</v>
      </c>
      <c r="H123">
        <f t="shared" si="18"/>
        <v>1.4818215385452067</v>
      </c>
      <c r="I123">
        <f t="shared" si="19"/>
        <v>6.6567748393343021E-6</v>
      </c>
      <c r="J123">
        <f t="shared" si="20"/>
        <v>1.5559066561475916</v>
      </c>
      <c r="K123">
        <f t="shared" si="21"/>
        <v>9.7869704073501155E-6</v>
      </c>
      <c r="L123">
        <f t="shared" si="22"/>
        <v>1.559608419694662</v>
      </c>
      <c r="M123">
        <f t="shared" si="23"/>
        <v>1.0948970340784705E-5</v>
      </c>
      <c r="N123">
        <f t="shared" si="24"/>
        <v>1.6377628051741153</v>
      </c>
      <c r="O123">
        <f t="shared" si="25"/>
        <v>1.6925490607107075E-5</v>
      </c>
      <c r="P123">
        <f t="shared" si="27"/>
        <v>1.5584357492339713</v>
      </c>
      <c r="Q123">
        <f t="shared" si="28"/>
        <v>1.0842357823785171E-5</v>
      </c>
      <c r="R123">
        <f t="shared" si="29"/>
        <v>16.376807254918145</v>
      </c>
      <c r="S123">
        <f t="shared" si="30"/>
        <v>2.1377944142737281E-5</v>
      </c>
    </row>
    <row r="124" spans="7:19" x14ac:dyDescent="0.35">
      <c r="G124">
        <f t="shared" si="31"/>
        <v>60</v>
      </c>
      <c r="H124">
        <f t="shared" si="18"/>
        <v>1.6376457152447408</v>
      </c>
      <c r="I124">
        <f t="shared" si="19"/>
        <v>1.6838994551874785E-5</v>
      </c>
      <c r="J124">
        <f t="shared" si="20"/>
        <v>1.7195117726759577</v>
      </c>
      <c r="K124">
        <f t="shared" si="21"/>
        <v>2.5910752887688941E-5</v>
      </c>
      <c r="L124">
        <f t="shared" si="22"/>
        <v>1.7235971352807971</v>
      </c>
      <c r="M124">
        <f t="shared" si="23"/>
        <v>2.9995522315366017E-5</v>
      </c>
      <c r="N124">
        <f t="shared" si="24"/>
        <v>1.8099474509681128</v>
      </c>
      <c r="O124">
        <f t="shared" si="25"/>
        <v>4.9320605292411308E-5</v>
      </c>
      <c r="P124">
        <f t="shared" si="27"/>
        <v>1.7223018303543935</v>
      </c>
      <c r="Q124">
        <f t="shared" si="28"/>
        <v>2.9662025041732673E-5</v>
      </c>
      <c r="R124">
        <f t="shared" si="29"/>
        <v>18.099109085272538</v>
      </c>
      <c r="S124">
        <f t="shared" si="30"/>
        <v>5.1039969184469953E-5</v>
      </c>
    </row>
    <row r="125" spans="7:19" x14ac:dyDescent="0.35">
      <c r="G125">
        <f t="shared" si="31"/>
        <v>60.5</v>
      </c>
      <c r="H125">
        <f t="shared" si="18"/>
        <v>1.8098185307302561</v>
      </c>
      <c r="I125">
        <f t="shared" si="19"/>
        <v>4.8993823191067581E-5</v>
      </c>
      <c r="J125">
        <f t="shared" si="20"/>
        <v>1.9002582846369176</v>
      </c>
      <c r="K125">
        <f t="shared" si="21"/>
        <v>7.9344078186308899E-5</v>
      </c>
      <c r="L125">
        <f t="shared" si="22"/>
        <v>1.9047510232935201</v>
      </c>
      <c r="M125">
        <f t="shared" si="23"/>
        <v>9.5694258542386646E-5</v>
      </c>
      <c r="N125">
        <f t="shared" si="24"/>
        <v>2.0000924857601472</v>
      </c>
      <c r="O125">
        <f t="shared" si="25"/>
        <v>1.6880100289082338E-4</v>
      </c>
      <c r="P125">
        <f t="shared" si="27"/>
        <v>1.9033216053918798</v>
      </c>
      <c r="Q125">
        <f t="shared" si="28"/>
        <v>9.4645249923213675E-5</v>
      </c>
      <c r="R125">
        <f t="shared" si="29"/>
        <v>20.002430690664418</v>
      </c>
      <c r="S125">
        <f t="shared" si="30"/>
        <v>1.4568521910768363E-4</v>
      </c>
    </row>
    <row r="126" spans="7:19" x14ac:dyDescent="0.35">
      <c r="G126">
        <f t="shared" si="31"/>
        <v>61</v>
      </c>
      <c r="H126">
        <f t="shared" si="18"/>
        <v>1.9999516632166561</v>
      </c>
      <c r="I126">
        <f t="shared" si="19"/>
        <v>1.6757341354403909E-4</v>
      </c>
      <c r="J126">
        <f t="shared" si="20"/>
        <v>2.0997587059599976</v>
      </c>
      <c r="K126">
        <f t="shared" si="21"/>
        <v>2.868951302796889E-4</v>
      </c>
      <c r="L126">
        <f t="shared" si="22"/>
        <v>2.1046223130626647</v>
      </c>
      <c r="M126">
        <f t="shared" si="23"/>
        <v>3.6292843516571216E-4</v>
      </c>
      <c r="N126">
        <f t="shared" si="24"/>
        <v>2.2095809054713627</v>
      </c>
      <c r="O126">
        <f t="shared" si="25"/>
        <v>6.9207329521174185E-4</v>
      </c>
      <c r="P126">
        <f t="shared" si="27"/>
        <v>2.1030491011222239</v>
      </c>
      <c r="Q126">
        <f t="shared" si="28"/>
        <v>3.5988230660776376E-4</v>
      </c>
      <c r="R126">
        <f t="shared" si="29"/>
        <v>22.105479791786642</v>
      </c>
      <c r="S126">
        <f t="shared" si="30"/>
        <v>5.0556752571544736E-4</v>
      </c>
    </row>
    <row r="127" spans="7:19" x14ac:dyDescent="0.35">
      <c r="G127">
        <f t="shared" si="31"/>
        <v>61.5</v>
      </c>
      <c r="H127">
        <f t="shared" si="18"/>
        <v>2.2094303979063543</v>
      </c>
      <c r="I127">
        <f t="shared" si="19"/>
        <v>6.8784887545050941E-4</v>
      </c>
      <c r="J127">
        <f t="shared" si="20"/>
        <v>2.3190478116625286</v>
      </c>
      <c r="K127">
        <f t="shared" si="21"/>
        <v>1.2496192425279148E-3</v>
      </c>
      <c r="L127">
        <f t="shared" si="22"/>
        <v>2.3238705469113725</v>
      </c>
      <c r="M127">
        <f t="shared" si="23"/>
        <v>1.6690022754853697E-3</v>
      </c>
      <c r="N127">
        <f t="shared" si="24"/>
        <v>2.4376227011188529</v>
      </c>
      <c r="O127">
        <f t="shared" si="25"/>
        <v>3.4639484199280712E-3</v>
      </c>
      <c r="P127">
        <f t="shared" si="27"/>
        <v>2.3221483026955014</v>
      </c>
      <c r="Q127">
        <f t="shared" si="28"/>
        <v>1.6648400552341915E-3</v>
      </c>
      <c r="R127">
        <f t="shared" si="29"/>
        <v>24.427628094482145</v>
      </c>
      <c r="S127">
        <f t="shared" si="30"/>
        <v>2.1704075809496387E-3</v>
      </c>
    </row>
    <row r="128" spans="7:19" x14ac:dyDescent="0.35">
      <c r="G128">
        <f t="shared" si="31"/>
        <v>62</v>
      </c>
      <c r="H128">
        <f t="shared" si="18"/>
        <v>2.4374610185281256</v>
      </c>
      <c r="I128">
        <f t="shared" si="19"/>
        <v>3.4569444762810502E-3</v>
      </c>
      <c r="J128">
        <f t="shared" si="20"/>
        <v>2.5546366533752902</v>
      </c>
      <c r="K128">
        <f t="shared" si="21"/>
        <v>6.6851591531029092E-3</v>
      </c>
      <c r="L128">
        <f t="shared" si="22"/>
        <v>2.5563235381665628</v>
      </c>
      <c r="M128">
        <f t="shared" si="23"/>
        <v>9.4850648665403461E-3</v>
      </c>
      <c r="N128">
        <f t="shared" si="24"/>
        <v>2.666944092786995</v>
      </c>
      <c r="O128">
        <f t="shared" si="25"/>
        <v>2.1543918897507452E-2</v>
      </c>
      <c r="P128">
        <f t="shared" si="27"/>
        <v>2.5543875823998041</v>
      </c>
      <c r="Q128">
        <f t="shared" si="28"/>
        <v>9.5568852355125012E-3</v>
      </c>
      <c r="R128">
        <f t="shared" si="29"/>
        <v>26.98201567688195</v>
      </c>
      <c r="S128">
        <f t="shared" si="30"/>
        <v>1.1727292816462139E-2</v>
      </c>
    </row>
    <row r="129" spans="7:19" x14ac:dyDescent="0.35">
      <c r="G129">
        <f t="shared" si="31"/>
        <v>62.5</v>
      </c>
      <c r="H129">
        <f t="shared" si="18"/>
        <v>2.6665589678260773</v>
      </c>
      <c r="I129">
        <f t="shared" si="19"/>
        <v>2.1674400968123838E-2</v>
      </c>
      <c r="J129">
        <f t="shared" si="20"/>
        <v>2.7676374872836877</v>
      </c>
      <c r="K129">
        <f t="shared" si="21"/>
        <v>4.4712209490366528E-2</v>
      </c>
      <c r="L129">
        <f t="shared" si="22"/>
        <v>2.7399030408801259</v>
      </c>
      <c r="M129">
        <f t="shared" si="23"/>
        <v>6.770951324485322E-2</v>
      </c>
      <c r="N129">
        <f t="shared" si="24"/>
        <v>2.7360904424809025</v>
      </c>
      <c r="O129">
        <f t="shared" si="25"/>
        <v>0.16858014414318642</v>
      </c>
      <c r="P129">
        <f t="shared" si="27"/>
        <v>2.7362884111057681</v>
      </c>
      <c r="Q129">
        <f t="shared" si="28"/>
        <v>6.9182998430291631E-2</v>
      </c>
      <c r="R129">
        <f t="shared" si="29"/>
        <v>29.718304087987718</v>
      </c>
      <c r="S129">
        <f t="shared" si="30"/>
        <v>8.0910291246753765E-2</v>
      </c>
    </row>
    <row r="130" spans="7:19" x14ac:dyDescent="0.35">
      <c r="G130">
        <f t="shared" si="31"/>
        <v>63</v>
      </c>
      <c r="H130">
        <f t="shared" si="18"/>
        <v>2.7313787448869036</v>
      </c>
      <c r="I130">
        <f t="shared" si="19"/>
        <v>0.17167791635212726</v>
      </c>
      <c r="J130">
        <f t="shared" si="20"/>
        <v>2.5900760881840501</v>
      </c>
      <c r="K130">
        <f t="shared" si="21"/>
        <v>0.37658639584967146</v>
      </c>
      <c r="L130">
        <f t="shared" si="22"/>
        <v>2.2664442219251608</v>
      </c>
      <c r="M130">
        <f t="shared" si="23"/>
        <v>0.6060670254869619</v>
      </c>
      <c r="N130">
        <f t="shared" si="24"/>
        <v>1.0011951739565674</v>
      </c>
      <c r="O130">
        <f t="shared" si="25"/>
        <v>1.6133489378110617</v>
      </c>
      <c r="P130">
        <f t="shared" si="27"/>
        <v>2.2409357565103152</v>
      </c>
      <c r="Q130">
        <f t="shared" si="28"/>
        <v>0.62505561613940919</v>
      </c>
      <c r="R130">
        <f t="shared" si="29"/>
        <v>31.959239844498033</v>
      </c>
      <c r="S130">
        <f t="shared" si="30"/>
        <v>0.70596590738616294</v>
      </c>
    </row>
    <row r="131" spans="7:19" x14ac:dyDescent="0.35">
      <c r="G131">
        <f t="shared" si="31"/>
        <v>63.5</v>
      </c>
      <c r="H131">
        <f t="shared" si="18"/>
        <v>0.93971060883049518</v>
      </c>
      <c r="I131">
        <f t="shared" si="19"/>
        <v>1.6561423543410685</v>
      </c>
      <c r="J131">
        <f t="shared" si="20"/>
        <v>-1.7318339428137399</v>
      </c>
      <c r="K131">
        <f t="shared" si="21"/>
        <v>3.6708119358318734</v>
      </c>
      <c r="L131">
        <f t="shared" si="22"/>
        <v>-4.7926373386270198</v>
      </c>
      <c r="M131">
        <f t="shared" si="23"/>
        <v>5.7418035319293512</v>
      </c>
      <c r="N131">
        <f t="shared" si="24"/>
        <v>-14.799738690151639</v>
      </c>
      <c r="O131">
        <f t="shared" si="25"/>
        <v>12.035794917320553</v>
      </c>
      <c r="P131">
        <f t="shared" si="27"/>
        <v>-4.4848284407004435</v>
      </c>
      <c r="Q131">
        <f t="shared" si="28"/>
        <v>5.4195280345306784</v>
      </c>
      <c r="R131">
        <f t="shared" si="29"/>
        <v>27.474411403797589</v>
      </c>
      <c r="S131">
        <f t="shared" si="30"/>
        <v>6.125493941916841</v>
      </c>
    </row>
    <row r="132" spans="7:19" x14ac:dyDescent="0.35">
      <c r="G132">
        <f t="shared" si="31"/>
        <v>64</v>
      </c>
      <c r="H132">
        <f t="shared" ref="H132:H195" si="32">+($B$3*R131-$B$4*R131*S131-E*R131)*h</f>
        <v>-14.081992920789554</v>
      </c>
      <c r="I132">
        <f t="shared" ref="I132:I195" si="33">+(delta*R131*S131-$B$5*S131-E*S131)*h</f>
        <v>11.622764210539998</v>
      </c>
      <c r="J132">
        <f t="shared" ref="J132:J195" si="34">+(alpha*(R131+H132/2)-beta*(R131+H132/2)*(S131+I132/2)-E*(R131+H132/2))*h</f>
        <v>-22.347772645673189</v>
      </c>
      <c r="K132">
        <f t="shared" ref="K132:K195" si="35">+((-gamma*(S131+I132/2)+delta*(R131+H132/2)*(S131+I132/2)-E*(S131+I132/2)))*h</f>
        <v>14.244769499904653</v>
      </c>
      <c r="L132">
        <f t="shared" ref="L132:L195" si="36">+(alpha*(R131+J132/2)-beta*(R131+J132/2)*(S131+K132/2)-E*(R131+J132/2))*h</f>
        <v>-19.964685380538111</v>
      </c>
      <c r="M132">
        <f t="shared" ref="M132:M195" si="37">+(-gamma*(S131+K132/2)+delta*(R131+J132/2)*(S131+K132/2)-E*(S131+K132/2))*h</f>
        <v>10.334041000545417</v>
      </c>
      <c r="N132">
        <f t="shared" ref="N132:N195" si="38">+(alpha*(R131+L132)-beta*(R131+L132)*(S131+M132)-E*(R131+L132))*h</f>
        <v>-11.609687186489806</v>
      </c>
      <c r="O132">
        <f t="shared" ref="O132:O195" si="39">+(-gamma*(S131+M132)+delta*(R131+L132)*(S131+M132)-E*(S131+M132))*h</f>
        <v>-1.6299449122771668</v>
      </c>
      <c r="P132">
        <f t="shared" si="27"/>
        <v>-18.386099359950325</v>
      </c>
      <c r="Q132">
        <f t="shared" si="28"/>
        <v>9.8584067165271598</v>
      </c>
      <c r="R132">
        <f t="shared" si="29"/>
        <v>9.0883120438472638</v>
      </c>
      <c r="S132">
        <f t="shared" si="30"/>
        <v>15.983900658444</v>
      </c>
    </row>
    <row r="133" spans="7:19" x14ac:dyDescent="0.35">
      <c r="G133">
        <f t="shared" ref="G133:G164" si="40">+G132+h</f>
        <v>64.5</v>
      </c>
      <c r="H133">
        <f t="shared" si="32"/>
        <v>-13.617836481794757</v>
      </c>
      <c r="I133">
        <f t="shared" si="33"/>
        <v>0.94035212650208244</v>
      </c>
      <c r="J133">
        <f t="shared" si="34"/>
        <v>-3.5225926709743756</v>
      </c>
      <c r="K133">
        <f t="shared" si="35"/>
        <v>-10.235433162171422</v>
      </c>
      <c r="L133">
        <f t="shared" si="36"/>
        <v>-7.2289685716376253</v>
      </c>
      <c r="M133">
        <f t="shared" si="37"/>
        <v>-1.2745863232809134</v>
      </c>
      <c r="N133">
        <f t="shared" si="38"/>
        <v>-2.549032411755551</v>
      </c>
      <c r="O133">
        <f t="shared" si="39"/>
        <v>-9.7679504259121082</v>
      </c>
      <c r="P133">
        <f t="shared" si="27"/>
        <v>-6.2783318964623849</v>
      </c>
      <c r="Q133">
        <f t="shared" si="28"/>
        <v>-5.3079395450524487</v>
      </c>
      <c r="R133">
        <f t="shared" si="29"/>
        <v>2.8099801473848789</v>
      </c>
      <c r="S133">
        <f t="shared" si="30"/>
        <v>10.675961113391551</v>
      </c>
    </row>
    <row r="134" spans="7:19" x14ac:dyDescent="0.35">
      <c r="G134">
        <f t="shared" si="40"/>
        <v>65</v>
      </c>
      <c r="H134">
        <f t="shared" si="32"/>
        <v>-2.7189258635498348</v>
      </c>
      <c r="I134">
        <f t="shared" si="33"/>
        <v>-6.0746430680944963</v>
      </c>
      <c r="J134">
        <f t="shared" si="34"/>
        <v>-0.96294609980685864</v>
      </c>
      <c r="K134">
        <f t="shared" si="35"/>
        <v>-5.3848458210748031</v>
      </c>
      <c r="L134">
        <f t="shared" si="36"/>
        <v>-1.6261218270878737</v>
      </c>
      <c r="M134">
        <f t="shared" si="37"/>
        <v>-4.9270349355900089</v>
      </c>
      <c r="N134">
        <f t="shared" si="38"/>
        <v>-0.56220557680666117</v>
      </c>
      <c r="O134">
        <f t="shared" si="39"/>
        <v>-4.205995842294949</v>
      </c>
      <c r="P134">
        <f t="shared" si="27"/>
        <v>-1.4098778823576599</v>
      </c>
      <c r="Q134">
        <f t="shared" si="28"/>
        <v>-5.1507334039531782</v>
      </c>
      <c r="R134">
        <f t="shared" si="29"/>
        <v>1.400102265027219</v>
      </c>
      <c r="S134">
        <f t="shared" si="30"/>
        <v>5.525227709438373</v>
      </c>
    </row>
    <row r="135" spans="7:19" x14ac:dyDescent="0.35">
      <c r="G135">
        <f t="shared" si="40"/>
        <v>65.5</v>
      </c>
      <c r="H135">
        <f t="shared" si="32"/>
        <v>-0.63357815657486005</v>
      </c>
      <c r="I135">
        <f t="shared" si="33"/>
        <v>-3.9228551699450351</v>
      </c>
      <c r="J135">
        <f t="shared" si="34"/>
        <v>-0.27773984829989734</v>
      </c>
      <c r="K135">
        <f t="shared" si="35"/>
        <v>-2.6431589388221011</v>
      </c>
      <c r="L135">
        <f t="shared" si="36"/>
        <v>-0.40405447691170093</v>
      </c>
      <c r="M135">
        <f t="shared" si="37"/>
        <v>-3.0429232930237964</v>
      </c>
      <c r="N135">
        <f t="shared" si="38"/>
        <v>-0.14764460352836034</v>
      </c>
      <c r="O135">
        <f t="shared" si="39"/>
        <v>-1.8627093716124783</v>
      </c>
      <c r="P135">
        <f t="shared" si="27"/>
        <v>-0.3574685684210695</v>
      </c>
      <c r="Q135">
        <f t="shared" si="28"/>
        <v>-2.8596215008748844</v>
      </c>
      <c r="R135">
        <f t="shared" si="29"/>
        <v>1.0426336966061496</v>
      </c>
      <c r="S135">
        <f t="shared" si="30"/>
        <v>2.6656062085634886</v>
      </c>
    </row>
    <row r="136" spans="7:19" x14ac:dyDescent="0.35">
      <c r="G136">
        <f t="shared" si="40"/>
        <v>66</v>
      </c>
      <c r="H136">
        <f t="shared" si="32"/>
        <v>-0.17366171583247036</v>
      </c>
      <c r="I136">
        <f t="shared" si="33"/>
        <v>-1.9878401917858801</v>
      </c>
      <c r="J136">
        <f t="shared" si="34"/>
        <v>-6.4199949319910465E-2</v>
      </c>
      <c r="K136">
        <f t="shared" si="35"/>
        <v>-1.2611529625810647</v>
      </c>
      <c r="L136">
        <f t="shared" si="36"/>
        <v>-0.10459324426260952</v>
      </c>
      <c r="M136">
        <f t="shared" si="37"/>
        <v>-1.5241286517247841</v>
      </c>
      <c r="N136">
        <f t="shared" si="38"/>
        <v>-1.3271167141343743E-2</v>
      </c>
      <c r="O136">
        <f t="shared" si="39"/>
        <v>-0.86318071093720117</v>
      </c>
      <c r="P136">
        <f t="shared" ref="P136:P199" si="41">+(1/6*(H136+2*J136+2*L136+N136))</f>
        <v>-8.7419878356475689E-2</v>
      </c>
      <c r="Q136">
        <f t="shared" ref="Q136:Q199" si="42">+(1/6*(I136+2*K136+2*M136+O136))</f>
        <v>-1.403597355222463</v>
      </c>
      <c r="R136">
        <f t="shared" ref="R136:R199" si="43">+R135+P136</f>
        <v>0.95521381824967388</v>
      </c>
      <c r="S136">
        <f t="shared" ref="S136:S199" si="44">+S135+Q136</f>
        <v>1.2620088533410256</v>
      </c>
    </row>
    <row r="137" spans="7:19" x14ac:dyDescent="0.35">
      <c r="G137">
        <f t="shared" si="40"/>
        <v>66.5</v>
      </c>
      <c r="H137">
        <f t="shared" si="32"/>
        <v>-2.5027447721509999E-2</v>
      </c>
      <c r="I137">
        <f t="shared" si="33"/>
        <v>-0.95215869579339441</v>
      </c>
      <c r="J137">
        <f t="shared" si="34"/>
        <v>2.0180427542351387E-2</v>
      </c>
      <c r="K137">
        <f t="shared" si="35"/>
        <v>-0.59395049773113873</v>
      </c>
      <c r="L137">
        <f t="shared" si="36"/>
        <v>3.3753202585077857E-3</v>
      </c>
      <c r="M137">
        <f t="shared" si="37"/>
        <v>-0.72712348086056067</v>
      </c>
      <c r="N137">
        <f t="shared" si="38"/>
        <v>4.458538301015047E-2</v>
      </c>
      <c r="O137">
        <f t="shared" si="39"/>
        <v>-0.4033790357677276</v>
      </c>
      <c r="P137">
        <f t="shared" si="41"/>
        <v>1.1111571815059802E-2</v>
      </c>
      <c r="Q137">
        <f t="shared" si="42"/>
        <v>-0.66628094812408678</v>
      </c>
      <c r="R137">
        <f t="shared" si="43"/>
        <v>0.96632539006473372</v>
      </c>
      <c r="S137">
        <f t="shared" si="44"/>
        <v>0.59572790521693886</v>
      </c>
    </row>
    <row r="138" spans="7:19" x14ac:dyDescent="0.35">
      <c r="G138">
        <f t="shared" si="40"/>
        <v>67</v>
      </c>
      <c r="H138">
        <f t="shared" si="32"/>
        <v>3.9065838968352806E-2</v>
      </c>
      <c r="I138">
        <f t="shared" si="33"/>
        <v>-0.44880201939627751</v>
      </c>
      <c r="J138">
        <f t="shared" si="34"/>
        <v>6.1978260404270069E-2</v>
      </c>
      <c r="K138">
        <f t="shared" si="35"/>
        <v>-0.27902029064035916</v>
      </c>
      <c r="L138">
        <f t="shared" si="36"/>
        <v>5.4232192391820644E-2</v>
      </c>
      <c r="M138">
        <f t="shared" si="37"/>
        <v>-0.34228583627737919</v>
      </c>
      <c r="N138">
        <f t="shared" si="38"/>
        <v>7.6190535728680953E-2</v>
      </c>
      <c r="O138">
        <f t="shared" si="39"/>
        <v>-0.1895605360816513</v>
      </c>
      <c r="P138">
        <f t="shared" si="41"/>
        <v>5.7946213381535862E-2</v>
      </c>
      <c r="Q138">
        <f t="shared" si="42"/>
        <v>-0.31349580155223422</v>
      </c>
      <c r="R138">
        <f t="shared" si="43"/>
        <v>1.0242716034462696</v>
      </c>
      <c r="S138">
        <f t="shared" si="44"/>
        <v>0.28223210366470464</v>
      </c>
    </row>
    <row r="139" spans="7:19" x14ac:dyDescent="0.35">
      <c r="G139">
        <f t="shared" si="40"/>
        <v>67.5</v>
      </c>
      <c r="H139">
        <f t="shared" si="32"/>
        <v>7.3518927408160906E-2</v>
      </c>
      <c r="I139">
        <f t="shared" si="33"/>
        <v>-0.21098905517853286</v>
      </c>
      <c r="J139">
        <f t="shared" si="34"/>
        <v>8.7350700820146177E-2</v>
      </c>
      <c r="K139">
        <f t="shared" si="35"/>
        <v>-0.13147453376923365</v>
      </c>
      <c r="L139">
        <f t="shared" si="36"/>
        <v>8.3674195239142102E-2</v>
      </c>
      <c r="M139">
        <f t="shared" si="37"/>
        <v>-0.16090011111658253</v>
      </c>
      <c r="N139">
        <f t="shared" si="38"/>
        <v>9.7351652729558924E-2</v>
      </c>
      <c r="O139">
        <f t="shared" si="39"/>
        <v>-8.9689266526921635E-2</v>
      </c>
      <c r="P139">
        <f t="shared" si="41"/>
        <v>8.5486728709382731E-2</v>
      </c>
      <c r="Q139">
        <f t="shared" si="42"/>
        <v>-0.14757126857951447</v>
      </c>
      <c r="R139">
        <f t="shared" si="43"/>
        <v>1.1097583321556523</v>
      </c>
      <c r="S139">
        <f t="shared" si="44"/>
        <v>0.13466083508519017</v>
      </c>
    </row>
    <row r="140" spans="7:19" x14ac:dyDescent="0.35">
      <c r="G140">
        <f t="shared" si="40"/>
        <v>68</v>
      </c>
      <c r="H140">
        <f t="shared" si="32"/>
        <v>9.6031734840482386E-2</v>
      </c>
      <c r="I140">
        <f t="shared" si="33"/>
        <v>-9.9517611447328846E-2</v>
      </c>
      <c r="J140">
        <f t="shared" si="34"/>
        <v>0.10594768204894839</v>
      </c>
      <c r="K140">
        <f t="shared" si="35"/>
        <v>-6.2336987048655937E-2</v>
      </c>
      <c r="L140">
        <f t="shared" si="36"/>
        <v>0.10423982979695656</v>
      </c>
      <c r="M140">
        <f t="shared" si="37"/>
        <v>-7.5935102805676752E-2</v>
      </c>
      <c r="N140">
        <f t="shared" si="38"/>
        <v>0.11427052309059582</v>
      </c>
      <c r="O140">
        <f t="shared" si="39"/>
        <v>-4.2787579332921377E-2</v>
      </c>
      <c r="P140">
        <f t="shared" si="41"/>
        <v>0.10511288027048134</v>
      </c>
      <c r="Q140">
        <f t="shared" si="42"/>
        <v>-6.9808228414819262E-2</v>
      </c>
      <c r="R140">
        <f t="shared" si="43"/>
        <v>1.2148712124261336</v>
      </c>
      <c r="S140">
        <f t="shared" si="44"/>
        <v>6.4852606670370905E-2</v>
      </c>
    </row>
    <row r="141" spans="7:19" x14ac:dyDescent="0.35">
      <c r="G141">
        <f t="shared" si="40"/>
        <v>68.5</v>
      </c>
      <c r="H141">
        <f t="shared" si="32"/>
        <v>0.11360836475315045</v>
      </c>
      <c r="I141">
        <f t="shared" si="33"/>
        <v>-4.7245959180352404E-2</v>
      </c>
      <c r="J141">
        <f t="shared" si="34"/>
        <v>0.12192446925079337</v>
      </c>
      <c r="K141">
        <f t="shared" si="35"/>
        <v>-2.9802112788687992E-2</v>
      </c>
      <c r="L141">
        <f t="shared" si="36"/>
        <v>0.1212103588477299</v>
      </c>
      <c r="M141">
        <f t="shared" si="37"/>
        <v>-3.6085831877199749E-2</v>
      </c>
      <c r="N141">
        <f t="shared" si="38"/>
        <v>0.12976468136077213</v>
      </c>
      <c r="O141">
        <f t="shared" si="39"/>
        <v>-2.0608282807581334E-2</v>
      </c>
      <c r="P141">
        <f t="shared" si="41"/>
        <v>0.1216071170518282</v>
      </c>
      <c r="Q141">
        <f t="shared" si="42"/>
        <v>-3.327168855328487E-2</v>
      </c>
      <c r="R141">
        <f t="shared" si="43"/>
        <v>1.3364783294779619</v>
      </c>
      <c r="S141">
        <f t="shared" si="44"/>
        <v>3.1580918117086035E-2</v>
      </c>
    </row>
    <row r="142" spans="7:19" x14ac:dyDescent="0.35">
      <c r="G142">
        <f t="shared" si="40"/>
        <v>69</v>
      </c>
      <c r="H142">
        <f t="shared" si="32"/>
        <v>0.12942711167894583</v>
      </c>
      <c r="I142">
        <f t="shared" si="33"/>
        <v>-2.2623059130672786E-2</v>
      </c>
      <c r="J142">
        <f t="shared" si="34"/>
        <v>0.13727905825583764</v>
      </c>
      <c r="K142">
        <f t="shared" si="35"/>
        <v>-1.4388849993081425E-2</v>
      </c>
      <c r="L142">
        <f t="shared" si="36"/>
        <v>0.13708519616134329</v>
      </c>
      <c r="M142">
        <f t="shared" si="37"/>
        <v>-1.7301929453218755E-2</v>
      </c>
      <c r="N142">
        <f t="shared" si="38"/>
        <v>0.14525225287612131</v>
      </c>
      <c r="O142">
        <f t="shared" si="39"/>
        <v>-1.0033040676477995E-2</v>
      </c>
      <c r="P142">
        <f t="shared" si="41"/>
        <v>0.13723464556490483</v>
      </c>
      <c r="Q142">
        <f t="shared" si="42"/>
        <v>-1.6006276449958522E-2</v>
      </c>
      <c r="R142">
        <f t="shared" si="43"/>
        <v>1.4737129750428668</v>
      </c>
      <c r="S142">
        <f t="shared" si="44"/>
        <v>1.5574641667127513E-2</v>
      </c>
    </row>
    <row r="143" spans="7:19" x14ac:dyDescent="0.35">
      <c r="G143">
        <f t="shared" si="40"/>
        <v>69.5</v>
      </c>
      <c r="H143">
        <f t="shared" si="32"/>
        <v>0.1450760423536378</v>
      </c>
      <c r="I143">
        <f t="shared" si="33"/>
        <v>-1.0943190266409478E-2</v>
      </c>
      <c r="J143">
        <f t="shared" si="34"/>
        <v>0.15306291504517533</v>
      </c>
      <c r="K143">
        <f t="shared" si="35"/>
        <v>-7.0254049770411657E-3</v>
      </c>
      <c r="L143">
        <f t="shared" si="36"/>
        <v>0.15315454785078753</v>
      </c>
      <c r="M143">
        <f t="shared" si="37"/>
        <v>-8.3827528960580388E-3</v>
      </c>
      <c r="N143">
        <f t="shared" si="38"/>
        <v>0.16151672726237376</v>
      </c>
      <c r="O143">
        <f t="shared" si="39"/>
        <v>-4.9430804284174047E-3</v>
      </c>
      <c r="P143">
        <f t="shared" si="41"/>
        <v>0.15317128256798954</v>
      </c>
      <c r="Q143">
        <f t="shared" si="42"/>
        <v>-7.7837644068375483E-3</v>
      </c>
      <c r="R143">
        <f t="shared" si="43"/>
        <v>1.6268842576108564</v>
      </c>
      <c r="S143">
        <f t="shared" si="44"/>
        <v>7.7908772602899648E-3</v>
      </c>
    </row>
    <row r="144" spans="7:19" x14ac:dyDescent="0.35">
      <c r="G144">
        <f t="shared" si="40"/>
        <v>70</v>
      </c>
      <c r="H144">
        <f t="shared" si="32"/>
        <v>0.16142094020431119</v>
      </c>
      <c r="I144">
        <f t="shared" si="33"/>
        <v>-5.354760114472056E-3</v>
      </c>
      <c r="J144">
        <f t="shared" si="34"/>
        <v>0.16988629468489014</v>
      </c>
      <c r="K144">
        <f t="shared" si="35"/>
        <v>-3.4732945361848327E-3</v>
      </c>
      <c r="L144">
        <f t="shared" si="36"/>
        <v>0.17014636081367673</v>
      </c>
      <c r="M144">
        <f t="shared" si="37"/>
        <v>-4.1097158117145184E-3</v>
      </c>
      <c r="N144">
        <f t="shared" si="38"/>
        <v>0.17904154585900789</v>
      </c>
      <c r="O144">
        <f t="shared" si="39"/>
        <v>-2.467471247843721E-3</v>
      </c>
      <c r="P144">
        <f t="shared" si="41"/>
        <v>0.1700879661767421</v>
      </c>
      <c r="Q144">
        <f t="shared" si="42"/>
        <v>-3.8313753430190799E-3</v>
      </c>
      <c r="R144">
        <f t="shared" si="43"/>
        <v>1.7969722237875985</v>
      </c>
      <c r="S144">
        <f t="shared" si="44"/>
        <v>3.9595019172708849E-3</v>
      </c>
    </row>
    <row r="145" spans="7:19" x14ac:dyDescent="0.35">
      <c r="G145">
        <f t="shared" si="40"/>
        <v>70.5</v>
      </c>
      <c r="H145">
        <f t="shared" si="32"/>
        <v>0.17898571088222293</v>
      </c>
      <c r="I145">
        <f t="shared" si="33"/>
        <v>-2.6540651331432999E-3</v>
      </c>
      <c r="J145">
        <f t="shared" si="34"/>
        <v>0.18814990177264757</v>
      </c>
      <c r="K145">
        <f t="shared" si="35"/>
        <v>-1.7409927978709516E-3</v>
      </c>
      <c r="L145">
        <f t="shared" si="36"/>
        <v>0.18852057195159222</v>
      </c>
      <c r="M145">
        <f t="shared" si="37"/>
        <v>-2.0415091747850648E-3</v>
      </c>
      <c r="N145">
        <f t="shared" si="38"/>
        <v>0.19816846349667039</v>
      </c>
      <c r="O145">
        <f t="shared" si="39"/>
        <v>-1.2494777538643821E-3</v>
      </c>
      <c r="P145">
        <f t="shared" si="41"/>
        <v>0.18841585363789548</v>
      </c>
      <c r="Q145">
        <f t="shared" si="42"/>
        <v>-1.9114244720532859E-3</v>
      </c>
      <c r="R145">
        <f t="shared" si="43"/>
        <v>1.9853880774254939</v>
      </c>
      <c r="S145">
        <f t="shared" si="44"/>
        <v>2.048077445217599E-3</v>
      </c>
    </row>
    <row r="146" spans="7:19" x14ac:dyDescent="0.35">
      <c r="G146">
        <f t="shared" si="40"/>
        <v>71</v>
      </c>
      <c r="H146">
        <f t="shared" si="32"/>
        <v>0.19813218488841144</v>
      </c>
      <c r="I146">
        <f t="shared" si="33"/>
        <v>-1.3342429742970506E-3</v>
      </c>
      <c r="J146">
        <f t="shared" si="34"/>
        <v>0.2081575630464495</v>
      </c>
      <c r="K146">
        <f t="shared" si="35"/>
        <v>-8.8595862383836416E-4</v>
      </c>
      <c r="L146">
        <f t="shared" si="36"/>
        <v>0.20861130595938304</v>
      </c>
      <c r="M146">
        <f t="shared" si="37"/>
        <v>-1.028953477814905E-3</v>
      </c>
      <c r="N146">
        <f t="shared" si="38"/>
        <v>0.21917634260288033</v>
      </c>
      <c r="O146">
        <f t="shared" si="39"/>
        <v>-6.4265963668486397E-4</v>
      </c>
      <c r="P146">
        <f t="shared" si="41"/>
        <v>0.20847437758382614</v>
      </c>
      <c r="Q146">
        <f t="shared" si="42"/>
        <v>-9.6778780238140883E-4</v>
      </c>
      <c r="R146">
        <f t="shared" si="43"/>
        <v>2.1938624550093202</v>
      </c>
      <c r="S146">
        <f t="shared" si="44"/>
        <v>1.0802896428361902E-3</v>
      </c>
    </row>
    <row r="147" spans="7:19" x14ac:dyDescent="0.35">
      <c r="G147">
        <f t="shared" si="40"/>
        <v>71.5</v>
      </c>
      <c r="H147">
        <f t="shared" si="32"/>
        <v>0.21914924481213671</v>
      </c>
      <c r="I147">
        <f t="shared" si="33"/>
        <v>-6.8124550761538703E-4</v>
      </c>
      <c r="J147">
        <f t="shared" si="34"/>
        <v>0.23017333012782626</v>
      </c>
      <c r="K147">
        <f t="shared" si="35"/>
        <v>-4.5833924196174891E-4</v>
      </c>
      <c r="L147">
        <f t="shared" si="36"/>
        <v>0.23069839272476933</v>
      </c>
      <c r="M147">
        <f t="shared" si="37"/>
        <v>-5.2693273602306414E-4</v>
      </c>
      <c r="N147">
        <f t="shared" si="38"/>
        <v>0.24232192002430075</v>
      </c>
      <c r="O147">
        <f t="shared" si="39"/>
        <v>-3.3618862168292255E-4</v>
      </c>
      <c r="P147">
        <f t="shared" si="41"/>
        <v>0.23053576842360474</v>
      </c>
      <c r="Q147">
        <f t="shared" si="42"/>
        <v>-4.9799634754465593E-4</v>
      </c>
      <c r="R147">
        <f t="shared" si="43"/>
        <v>2.4243982234329251</v>
      </c>
      <c r="S147">
        <f t="shared" si="44"/>
        <v>5.8229329529153428E-4</v>
      </c>
    </row>
    <row r="148" spans="7:19" x14ac:dyDescent="0.35">
      <c r="G148">
        <f t="shared" si="40"/>
        <v>72</v>
      </c>
      <c r="H148">
        <f t="shared" si="32"/>
        <v>0.24229865126023031</v>
      </c>
      <c r="I148">
        <f t="shared" si="33"/>
        <v>-3.5377821793563418E-4</v>
      </c>
      <c r="J148">
        <f t="shared" si="34"/>
        <v>0.25445155734301639</v>
      </c>
      <c r="K148">
        <f t="shared" si="35"/>
        <v>-2.413959950875362E-4</v>
      </c>
      <c r="L148">
        <f t="shared" si="36"/>
        <v>0.25504461844634418</v>
      </c>
      <c r="M148">
        <f t="shared" si="37"/>
        <v>-2.7457423898642698E-4</v>
      </c>
      <c r="N148">
        <f t="shared" si="38"/>
        <v>0.26786183262565433</v>
      </c>
      <c r="O148">
        <f t="shared" si="39"/>
        <v>-1.7910963558668484E-4</v>
      </c>
      <c r="P148">
        <f t="shared" si="41"/>
        <v>0.25485880591076759</v>
      </c>
      <c r="Q148">
        <f t="shared" si="42"/>
        <v>-2.6080472027837422E-4</v>
      </c>
      <c r="R148">
        <f t="shared" si="43"/>
        <v>2.6792570293436926</v>
      </c>
      <c r="S148">
        <f t="shared" si="44"/>
        <v>3.2148857501316006E-4</v>
      </c>
    </row>
    <row r="149" spans="7:19" x14ac:dyDescent="0.35">
      <c r="G149">
        <f t="shared" si="40"/>
        <v>72.5</v>
      </c>
      <c r="H149">
        <f t="shared" si="32"/>
        <v>0.26783956788192342</v>
      </c>
      <c r="I149">
        <f t="shared" si="33"/>
        <v>-1.8713023631541643E-4</v>
      </c>
      <c r="J149">
        <f t="shared" si="34"/>
        <v>0.2812535624300625</v>
      </c>
      <c r="K149">
        <f t="shared" si="35"/>
        <v>-1.2961603992418984E-4</v>
      </c>
      <c r="L149">
        <f t="shared" si="36"/>
        <v>0.28191600012170492</v>
      </c>
      <c r="M149">
        <f t="shared" si="37"/>
        <v>-1.4579753762603278E-4</v>
      </c>
      <c r="N149">
        <f t="shared" si="38"/>
        <v>0.29606527779039693</v>
      </c>
      <c r="O149">
        <f t="shared" si="39"/>
        <v>-9.7312225636102378E-5</v>
      </c>
      <c r="P149">
        <f t="shared" si="41"/>
        <v>0.28170732846264251</v>
      </c>
      <c r="Q149">
        <f t="shared" si="42"/>
        <v>-1.3921160284199399E-4</v>
      </c>
      <c r="R149">
        <f t="shared" si="43"/>
        <v>2.9609643578063349</v>
      </c>
      <c r="S149">
        <f t="shared" si="44"/>
        <v>1.8227697217116607E-4</v>
      </c>
    </row>
    <row r="150" spans="7:19" x14ac:dyDescent="0.35">
      <c r="G150">
        <f t="shared" si="40"/>
        <v>73</v>
      </c>
      <c r="H150">
        <f t="shared" si="32"/>
        <v>0.29604246421884883</v>
      </c>
      <c r="I150">
        <f t="shared" si="33"/>
        <v>-1.0096386456072317E-4</v>
      </c>
      <c r="J150">
        <f t="shared" si="34"/>
        <v>0.31085758410359143</v>
      </c>
      <c r="K150">
        <f t="shared" si="35"/>
        <v>-7.1050895922895435E-5</v>
      </c>
      <c r="L150">
        <f t="shared" si="36"/>
        <v>0.31159358144133509</v>
      </c>
      <c r="M150">
        <f t="shared" si="37"/>
        <v>-7.9005251100420018E-5</v>
      </c>
      <c r="N150">
        <f t="shared" si="38"/>
        <v>0.32722199765569782</v>
      </c>
      <c r="O150">
        <f t="shared" si="39"/>
        <v>-5.3984693841150059E-5</v>
      </c>
      <c r="P150">
        <f t="shared" si="41"/>
        <v>0.31136113216073324</v>
      </c>
      <c r="Q150">
        <f t="shared" si="42"/>
        <v>-7.5843475408084019E-5</v>
      </c>
      <c r="R150">
        <f t="shared" si="43"/>
        <v>3.2723254899670682</v>
      </c>
      <c r="S150">
        <f t="shared" si="44"/>
        <v>1.0643349676308205E-4</v>
      </c>
    </row>
    <row r="151" spans="7:19" x14ac:dyDescent="0.35">
      <c r="G151">
        <f t="shared" si="40"/>
        <v>73.5</v>
      </c>
      <c r="H151">
        <f t="shared" si="32"/>
        <v>0.32719772049226226</v>
      </c>
      <c r="I151">
        <f t="shared" si="33"/>
        <v>-5.563996780420366E-5</v>
      </c>
      <c r="J151">
        <f t="shared" si="34"/>
        <v>0.34356542401301038</v>
      </c>
      <c r="K151">
        <f t="shared" si="35"/>
        <v>-3.9810477622349142E-5</v>
      </c>
      <c r="L151">
        <f t="shared" si="36"/>
        <v>0.3443810189290657</v>
      </c>
      <c r="M151">
        <f t="shared" si="37"/>
        <v>-4.3747750967656393E-5</v>
      </c>
      <c r="N151">
        <f t="shared" si="38"/>
        <v>0.36164797929512993</v>
      </c>
      <c r="O151">
        <f t="shared" si="39"/>
        <v>-3.0611289442779364E-5</v>
      </c>
      <c r="P151">
        <f t="shared" si="41"/>
        <v>0.34412309761192406</v>
      </c>
      <c r="Q151">
        <f t="shared" si="42"/>
        <v>-4.222795240449901E-5</v>
      </c>
      <c r="R151">
        <f t="shared" si="43"/>
        <v>3.6164485875789922</v>
      </c>
      <c r="S151">
        <f t="shared" si="44"/>
        <v>6.4205544358583044E-5</v>
      </c>
    </row>
    <row r="152" spans="7:19" x14ac:dyDescent="0.35">
      <c r="G152">
        <f t="shared" si="40"/>
        <v>74</v>
      </c>
      <c r="H152">
        <f t="shared" si="32"/>
        <v>0.36162163915287815</v>
      </c>
      <c r="I152">
        <f t="shared" si="33"/>
        <v>-3.1355107683761783E-5</v>
      </c>
      <c r="J152">
        <f t="shared" si="34"/>
        <v>0.37970751337869313</v>
      </c>
      <c r="K152">
        <f t="shared" si="35"/>
        <v>-2.2821455089207147E-5</v>
      </c>
      <c r="L152">
        <f t="shared" si="36"/>
        <v>0.38061013912333341</v>
      </c>
      <c r="M152">
        <f t="shared" si="37"/>
        <v>-2.4780290791455795E-5</v>
      </c>
      <c r="N152">
        <f t="shared" si="38"/>
        <v>0.39969011416485012</v>
      </c>
      <c r="O152">
        <f t="shared" si="39"/>
        <v>-1.7752960149764368E-5</v>
      </c>
      <c r="P152">
        <f t="shared" si="41"/>
        <v>0.38032450972029685</v>
      </c>
      <c r="Q152">
        <f t="shared" si="42"/>
        <v>-2.4051926599142003E-5</v>
      </c>
      <c r="R152">
        <f t="shared" si="43"/>
        <v>3.9967730972992892</v>
      </c>
      <c r="S152">
        <f t="shared" si="44"/>
        <v>4.0153617759441041E-5</v>
      </c>
    </row>
    <row r="153" spans="7:19" x14ac:dyDescent="0.35">
      <c r="G153">
        <f t="shared" si="40"/>
        <v>74.5</v>
      </c>
      <c r="H153">
        <f t="shared" si="32"/>
        <v>0.39966126124000678</v>
      </c>
      <c r="I153">
        <f t="shared" si="33"/>
        <v>-1.8082085173507594E-5</v>
      </c>
      <c r="J153">
        <f t="shared" si="34"/>
        <v>0.41964731607703376</v>
      </c>
      <c r="K153">
        <f t="shared" si="35"/>
        <v>-1.3388974001297308E-5</v>
      </c>
      <c r="L153">
        <f t="shared" si="36"/>
        <v>0.42064560062669187</v>
      </c>
      <c r="M153">
        <f t="shared" si="37"/>
        <v>-1.4365354056337588E-5</v>
      </c>
      <c r="N153">
        <f t="shared" si="38"/>
        <v>0.44173047803677101</v>
      </c>
      <c r="O153">
        <f t="shared" si="39"/>
        <v>-1.0528268320724426E-5</v>
      </c>
      <c r="P153">
        <f t="shared" si="41"/>
        <v>0.42032959544737142</v>
      </c>
      <c r="Q153">
        <f t="shared" si="42"/>
        <v>-1.4019834934916966E-5</v>
      </c>
      <c r="R153">
        <f t="shared" si="43"/>
        <v>4.4171026927466608</v>
      </c>
      <c r="S153">
        <f t="shared" si="44"/>
        <v>2.6133782824524074E-5</v>
      </c>
    </row>
    <row r="154" spans="7:19" x14ac:dyDescent="0.35">
      <c r="G154">
        <f t="shared" si="40"/>
        <v>75</v>
      </c>
      <c r="H154">
        <f t="shared" si="32"/>
        <v>0.44169872571441737</v>
      </c>
      <c r="I154">
        <f t="shared" si="33"/>
        <v>-1.067015515225929E-5</v>
      </c>
      <c r="J154">
        <f t="shared" si="34"/>
        <v>0.46378555922061104</v>
      </c>
      <c r="K154">
        <f t="shared" si="35"/>
        <v>-8.0325596850662712E-6</v>
      </c>
      <c r="L154">
        <f t="shared" si="36"/>
        <v>0.46488926481857429</v>
      </c>
      <c r="M154">
        <f t="shared" si="37"/>
        <v>-8.5174604123805416E-6</v>
      </c>
      <c r="N154">
        <f t="shared" si="38"/>
        <v>0.48819059548208954</v>
      </c>
      <c r="O154">
        <f t="shared" si="39"/>
        <v>-6.3735996165259098E-6</v>
      </c>
      <c r="P154">
        <f t="shared" si="41"/>
        <v>0.46453982821247958</v>
      </c>
      <c r="Q154">
        <f t="shared" si="42"/>
        <v>-8.3572991606131366E-6</v>
      </c>
      <c r="R154">
        <f t="shared" si="43"/>
        <v>4.8816425209591401</v>
      </c>
      <c r="S154">
        <f t="shared" si="44"/>
        <v>1.7776483663910938E-5</v>
      </c>
    </row>
    <row r="155" spans="7:19" x14ac:dyDescent="0.35">
      <c r="G155">
        <f t="shared" si="40"/>
        <v>75.5</v>
      </c>
      <c r="H155">
        <f t="shared" si="32"/>
        <v>0.48815557425206113</v>
      </c>
      <c r="I155">
        <f t="shared" si="33"/>
        <v>-6.4321672616359809E-6</v>
      </c>
      <c r="J155">
        <f t="shared" si="34"/>
        <v>0.51256456755470259</v>
      </c>
      <c r="K155">
        <f t="shared" si="35"/>
        <v>-4.9130862137821548E-6</v>
      </c>
      <c r="L155">
        <f t="shared" si="36"/>
        <v>0.51378460920338931</v>
      </c>
      <c r="M155">
        <f t="shared" si="37"/>
        <v>-5.1506792139667877E-6</v>
      </c>
      <c r="N155">
        <f t="shared" si="38"/>
        <v>0.53953590085546566</v>
      </c>
      <c r="O155">
        <f t="shared" si="39"/>
        <v>-3.919772995516982E-6</v>
      </c>
      <c r="P155">
        <f t="shared" si="41"/>
        <v>0.51339830477061832</v>
      </c>
      <c r="Q155">
        <f t="shared" si="42"/>
        <v>-5.0799118521084741E-6</v>
      </c>
      <c r="R155">
        <f t="shared" si="43"/>
        <v>5.3950408257297582</v>
      </c>
      <c r="S155">
        <f t="shared" si="44"/>
        <v>1.2696571811802464E-5</v>
      </c>
    </row>
    <row r="156" spans="7:19" x14ac:dyDescent="0.35">
      <c r="G156">
        <f t="shared" si="40"/>
        <v>76</v>
      </c>
      <c r="H156">
        <f t="shared" si="32"/>
        <v>0.53949723272064842</v>
      </c>
      <c r="I156">
        <f t="shared" si="33"/>
        <v>-3.9422337128837006E-6</v>
      </c>
      <c r="J156">
        <f t="shared" si="34"/>
        <v>0.5664728684646092</v>
      </c>
      <c r="K156">
        <f t="shared" si="35"/>
        <v>-3.0408923127825653E-6</v>
      </c>
      <c r="L156">
        <f t="shared" si="36"/>
        <v>0.56782137988218961</v>
      </c>
      <c r="M156">
        <f t="shared" si="37"/>
        <v>-3.1535927907395124E-6</v>
      </c>
      <c r="N156">
        <f t="shared" si="38"/>
        <v>0.5962805302143015</v>
      </c>
      <c r="O156">
        <f t="shared" si="39"/>
        <v>-2.4211852745391106E-6</v>
      </c>
      <c r="P156">
        <f t="shared" si="41"/>
        <v>0.56739437660475789</v>
      </c>
      <c r="Q156">
        <f t="shared" si="42"/>
        <v>-3.1253981990778276E-6</v>
      </c>
      <c r="R156">
        <f t="shared" si="43"/>
        <v>5.9624352023345164</v>
      </c>
      <c r="S156">
        <f t="shared" si="44"/>
        <v>9.571173612724637E-6</v>
      </c>
    </row>
    <row r="157" spans="7:19" x14ac:dyDescent="0.35">
      <c r="G157">
        <f t="shared" si="40"/>
        <v>76.5</v>
      </c>
      <c r="H157">
        <f t="shared" si="32"/>
        <v>0.59623781348320426</v>
      </c>
      <c r="I157">
        <f t="shared" si="33"/>
        <v>-2.4287473231994813E-6</v>
      </c>
      <c r="J157">
        <f t="shared" si="34"/>
        <v>0.62605017908778438</v>
      </c>
      <c r="K157">
        <f t="shared" si="35"/>
        <v>-1.8714601311819538E-6</v>
      </c>
      <c r="L157">
        <f t="shared" si="36"/>
        <v>0.62754061004953243</v>
      </c>
      <c r="M157">
        <f t="shared" si="37"/>
        <v>-1.9209887067841198E-6</v>
      </c>
      <c r="N157">
        <f t="shared" si="38"/>
        <v>0.65899253978505579</v>
      </c>
      <c r="O157">
        <f t="shared" si="39"/>
        <v>-1.4612038210080852E-6</v>
      </c>
      <c r="P157">
        <f t="shared" si="41"/>
        <v>0.62706865525714894</v>
      </c>
      <c r="Q157">
        <f t="shared" si="42"/>
        <v>-1.9124748033566187E-6</v>
      </c>
      <c r="R157">
        <f t="shared" si="43"/>
        <v>6.5895038575916658</v>
      </c>
      <c r="S157">
        <f t="shared" si="44"/>
        <v>7.6586988093680175E-6</v>
      </c>
    </row>
    <row r="158" spans="7:19" x14ac:dyDescent="0.35">
      <c r="G158">
        <f t="shared" si="40"/>
        <v>77</v>
      </c>
      <c r="H158">
        <f t="shared" si="32"/>
        <v>0.65894533905663133</v>
      </c>
      <c r="I158">
        <f t="shared" si="33"/>
        <v>-1.4631914531164899E-6</v>
      </c>
      <c r="J158">
        <f t="shared" si="34"/>
        <v>0.69189285986563487</v>
      </c>
      <c r="K158">
        <f t="shared" si="35"/>
        <v>-1.095191257298179E-6</v>
      </c>
      <c r="L158">
        <f t="shared" si="36"/>
        <v>0.69354009688218854</v>
      </c>
      <c r="M158">
        <f t="shared" si="37"/>
        <v>-1.1125674436777529E-6</v>
      </c>
      <c r="N158">
        <f t="shared" si="38"/>
        <v>0.72829962787113844</v>
      </c>
      <c r="O158">
        <f t="shared" si="39"/>
        <v>-7.9663541402850907E-7</v>
      </c>
      <c r="P158">
        <f t="shared" si="41"/>
        <v>0.69301848007056943</v>
      </c>
      <c r="Q158">
        <f t="shared" si="42"/>
        <v>-1.1125573781828104E-6</v>
      </c>
      <c r="R158">
        <f t="shared" si="43"/>
        <v>7.2825223376622352</v>
      </c>
      <c r="S158">
        <f t="shared" si="44"/>
        <v>6.5461414311852071E-6</v>
      </c>
    </row>
    <row r="159" spans="7:19" x14ac:dyDescent="0.35">
      <c r="G159">
        <f t="shared" si="40"/>
        <v>77.5</v>
      </c>
      <c r="H159">
        <f t="shared" si="32"/>
        <v>0.72824746652410344</v>
      </c>
      <c r="I159">
        <f t="shared" si="33"/>
        <v>-7.9697809669717493E-7</v>
      </c>
      <c r="J159">
        <f t="shared" si="34"/>
        <v>0.76465990620023483</v>
      </c>
      <c r="K159">
        <f t="shared" si="35"/>
        <v>-5.2461233154852919E-7</v>
      </c>
      <c r="L159">
        <f t="shared" si="36"/>
        <v>0.76648041260932231</v>
      </c>
      <c r="M159">
        <f t="shared" si="37"/>
        <v>-5.2479306271346948E-7</v>
      </c>
      <c r="N159">
        <f t="shared" si="38"/>
        <v>0.80489542844219741</v>
      </c>
      <c r="O159">
        <f t="shared" si="39"/>
        <v>-2.7156115538375917E-7</v>
      </c>
      <c r="P159">
        <f t="shared" si="41"/>
        <v>0.76590392209756919</v>
      </c>
      <c r="Q159">
        <f t="shared" si="42"/>
        <v>-5.2789167343415524E-7</v>
      </c>
      <c r="R159">
        <f t="shared" si="43"/>
        <v>8.048426259759804</v>
      </c>
      <c r="S159">
        <f t="shared" si="44"/>
        <v>6.0182497577510516E-6</v>
      </c>
    </row>
    <row r="160" spans="7:19" x14ac:dyDescent="0.35">
      <c r="G160">
        <f t="shared" si="40"/>
        <v>78</v>
      </c>
      <c r="H160">
        <f t="shared" si="32"/>
        <v>0.80483778223204183</v>
      </c>
      <c r="I160">
        <f t="shared" si="33"/>
        <v>-2.7176835528072977E-7</v>
      </c>
      <c r="J160">
        <f t="shared" si="34"/>
        <v>0.84507954399151863</v>
      </c>
      <c r="K160">
        <f t="shared" si="35"/>
        <v>-2.8914679258358434E-8</v>
      </c>
      <c r="L160">
        <f t="shared" si="36"/>
        <v>0.84709151738339283</v>
      </c>
      <c r="M160">
        <f t="shared" si="37"/>
        <v>-1.7431391841394336E-8</v>
      </c>
      <c r="N160">
        <f t="shared" si="38"/>
        <v>0.8895464396756747</v>
      </c>
      <c r="O160">
        <f t="shared" si="39"/>
        <v>2.3734303411246636E-7</v>
      </c>
      <c r="P160">
        <f t="shared" si="41"/>
        <v>0.8464543907762565</v>
      </c>
      <c r="Q160">
        <f t="shared" si="42"/>
        <v>-2.1186243894628155E-8</v>
      </c>
      <c r="R160">
        <f t="shared" si="43"/>
        <v>8.8948806505360611</v>
      </c>
      <c r="S160">
        <f t="shared" si="44"/>
        <v>5.9970635138564238E-6</v>
      </c>
    </row>
    <row r="161" spans="7:19" x14ac:dyDescent="0.35">
      <c r="G161">
        <f t="shared" si="40"/>
        <v>78.5</v>
      </c>
      <c r="H161">
        <f t="shared" si="32"/>
        <v>0.88948273073718553</v>
      </c>
      <c r="I161">
        <f t="shared" si="33"/>
        <v>2.3681243416576943E-7</v>
      </c>
      <c r="J161">
        <f t="shared" si="34"/>
        <v>0.93395648997289182</v>
      </c>
      <c r="K161">
        <f t="shared" si="35"/>
        <v>5.1346830236951499E-7</v>
      </c>
      <c r="L161">
        <f t="shared" si="36"/>
        <v>0.9361800348351208</v>
      </c>
      <c r="M161">
        <f t="shared" si="37"/>
        <v>5.3898911484136286E-7</v>
      </c>
      <c r="N161">
        <f t="shared" si="38"/>
        <v>0.98309964290411456</v>
      </c>
      <c r="O161">
        <f t="shared" si="39"/>
        <v>8.6998826915765807E-7</v>
      </c>
      <c r="P161">
        <f t="shared" si="41"/>
        <v>0.93547590387622093</v>
      </c>
      <c r="Q161">
        <f t="shared" si="42"/>
        <v>5.3528592295753046E-7</v>
      </c>
      <c r="R161">
        <f t="shared" si="43"/>
        <v>9.8303565544122815</v>
      </c>
      <c r="S161">
        <f t="shared" si="44"/>
        <v>6.5323494368139541E-6</v>
      </c>
    </row>
    <row r="162" spans="7:19" x14ac:dyDescent="0.35">
      <c r="G162">
        <f t="shared" si="40"/>
        <v>79</v>
      </c>
      <c r="H162">
        <f t="shared" si="32"/>
        <v>0.98302923390881825</v>
      </c>
      <c r="I162">
        <f t="shared" si="33"/>
        <v>8.6903538889768182E-7</v>
      </c>
      <c r="J162">
        <f t="shared" si="34"/>
        <v>1.0321799260261688</v>
      </c>
      <c r="K162">
        <f t="shared" si="35"/>
        <v>1.2692734381189855E-6</v>
      </c>
      <c r="L162">
        <f t="shared" si="36"/>
        <v>1.0346372364586411</v>
      </c>
      <c r="M162">
        <f t="shared" si="37"/>
        <v>1.3233456627948341E-6</v>
      </c>
      <c r="N162">
        <f t="shared" si="38"/>
        <v>1.0864908438792442</v>
      </c>
      <c r="O162">
        <f t="shared" si="39"/>
        <v>1.8578670133549916E-6</v>
      </c>
      <c r="P162">
        <f t="shared" si="41"/>
        <v>1.0338590671262802</v>
      </c>
      <c r="Q162">
        <f t="shared" si="42"/>
        <v>1.3186901006800521E-6</v>
      </c>
      <c r="R162">
        <f t="shared" si="43"/>
        <v>10.864215621538563</v>
      </c>
      <c r="S162">
        <f t="shared" si="44"/>
        <v>7.8510395374940062E-6</v>
      </c>
    </row>
    <row r="163" spans="7:19" x14ac:dyDescent="0.35">
      <c r="G163">
        <f t="shared" si="40"/>
        <v>79.5</v>
      </c>
      <c r="H163">
        <f t="shared" si="32"/>
        <v>1.0864130326152175</v>
      </c>
      <c r="I163">
        <f t="shared" si="33"/>
        <v>1.8561550319860219E-6</v>
      </c>
      <c r="J163">
        <f t="shared" si="34"/>
        <v>1.1407321990751944</v>
      </c>
      <c r="K163">
        <f t="shared" si="35"/>
        <v>2.552459927205102E-6</v>
      </c>
      <c r="L163">
        <f t="shared" si="36"/>
        <v>1.1434477354567161</v>
      </c>
      <c r="M163">
        <f t="shared" si="37"/>
        <v>2.6784718241253881E-6</v>
      </c>
      <c r="N163">
        <f t="shared" si="38"/>
        <v>1.200753692216753</v>
      </c>
      <c r="O163">
        <f t="shared" si="39"/>
        <v>3.6933981170217822E-6</v>
      </c>
      <c r="P163">
        <f t="shared" si="41"/>
        <v>1.1425877656492984</v>
      </c>
      <c r="Q163">
        <f t="shared" si="42"/>
        <v>2.6685694419447972E-6</v>
      </c>
      <c r="R163">
        <f t="shared" si="43"/>
        <v>12.006803387187862</v>
      </c>
      <c r="S163">
        <f t="shared" si="44"/>
        <v>1.0519608979438803E-5</v>
      </c>
    </row>
    <row r="164" spans="7:19" x14ac:dyDescent="0.35">
      <c r="G164">
        <f t="shared" si="40"/>
        <v>80</v>
      </c>
      <c r="H164">
        <f t="shared" si="32"/>
        <v>1.200667708031113</v>
      </c>
      <c r="I164">
        <f t="shared" si="33"/>
        <v>3.6890200400987865E-6</v>
      </c>
      <c r="J164">
        <f t="shared" si="34"/>
        <v>1.2606981365058321</v>
      </c>
      <c r="K164">
        <f t="shared" si="35"/>
        <v>5.07811335974687E-6</v>
      </c>
      <c r="L164">
        <f t="shared" si="36"/>
        <v>1.2636987431091971</v>
      </c>
      <c r="M164">
        <f t="shared" si="37"/>
        <v>5.4025690697203796E-6</v>
      </c>
      <c r="N164">
        <f t="shared" si="38"/>
        <v>1.3270290834999336</v>
      </c>
      <c r="O164">
        <f t="shared" si="39"/>
        <v>7.5956784302482966E-6</v>
      </c>
      <c r="P164">
        <f t="shared" si="41"/>
        <v>1.2627484251268508</v>
      </c>
      <c r="Q164">
        <f t="shared" si="42"/>
        <v>5.3743438882135966E-6</v>
      </c>
      <c r="R164">
        <f t="shared" si="43"/>
        <v>13.269551812314713</v>
      </c>
      <c r="S164">
        <f t="shared" si="44"/>
        <v>1.5893952867652402E-5</v>
      </c>
    </row>
    <row r="165" spans="7:19" x14ac:dyDescent="0.35">
      <c r="G165">
        <f t="shared" ref="G165:G196" si="45">+G164+h</f>
        <v>80.5</v>
      </c>
      <c r="H165">
        <f t="shared" si="32"/>
        <v>1.3269340906683622</v>
      </c>
      <c r="I165">
        <f t="shared" si="33"/>
        <v>7.5807031704756187E-6</v>
      </c>
      <c r="J165">
        <f t="shared" si="34"/>
        <v>1.3932744595863751</v>
      </c>
      <c r="K165">
        <f t="shared" si="35"/>
        <v>1.0694519729225465E-5</v>
      </c>
      <c r="L165">
        <f t="shared" si="36"/>
        <v>1.3965892383315399</v>
      </c>
      <c r="M165">
        <f t="shared" si="37"/>
        <v>1.1610848427819051E-5</v>
      </c>
      <c r="N165">
        <f t="shared" si="38"/>
        <v>1.4665737661350882</v>
      </c>
      <c r="O165">
        <f t="shared" si="39"/>
        <v>1.6959848435787475E-5</v>
      </c>
      <c r="P165">
        <f t="shared" si="41"/>
        <v>1.3955392087732132</v>
      </c>
      <c r="Q165">
        <f t="shared" si="42"/>
        <v>1.1525214653392021E-5</v>
      </c>
      <c r="R165">
        <f t="shared" si="43"/>
        <v>14.665091021087926</v>
      </c>
      <c r="S165">
        <f t="shared" si="44"/>
        <v>2.7419167521044423E-5</v>
      </c>
    </row>
    <row r="166" spans="7:19" x14ac:dyDescent="0.35">
      <c r="G166">
        <f t="shared" si="45"/>
        <v>81</v>
      </c>
      <c r="H166">
        <f t="shared" si="32"/>
        <v>1.4664688916500497</v>
      </c>
      <c r="I166">
        <f t="shared" si="33"/>
        <v>1.6904166348969673E-5</v>
      </c>
      <c r="J166">
        <f t="shared" si="34"/>
        <v>1.5397773109719832</v>
      </c>
      <c r="K166">
        <f t="shared" si="35"/>
        <v>2.4745156220298837E-5</v>
      </c>
      <c r="L166">
        <f t="shared" si="36"/>
        <v>1.54343654917888</v>
      </c>
      <c r="M166">
        <f t="shared" si="37"/>
        <v>2.7595494724772832E-5</v>
      </c>
      <c r="N166">
        <f t="shared" si="38"/>
        <v>1.6207635863597023</v>
      </c>
      <c r="O166">
        <f t="shared" si="39"/>
        <v>4.2408204069079863E-5</v>
      </c>
      <c r="P166">
        <f t="shared" si="41"/>
        <v>1.5422766997185797</v>
      </c>
      <c r="Q166">
        <f t="shared" si="42"/>
        <v>2.7332278718032142E-5</v>
      </c>
      <c r="R166">
        <f t="shared" si="43"/>
        <v>16.207367720806506</v>
      </c>
      <c r="S166">
        <f t="shared" si="44"/>
        <v>5.4751446239076565E-5</v>
      </c>
    </row>
    <row r="167" spans="7:19" x14ac:dyDescent="0.35">
      <c r="G167">
        <f t="shared" si="45"/>
        <v>81.5</v>
      </c>
      <c r="H167">
        <f t="shared" si="32"/>
        <v>1.620648034398406</v>
      </c>
      <c r="I167">
        <f t="shared" si="33"/>
        <v>4.2198952941053146E-5</v>
      </c>
      <c r="J167">
        <f t="shared" si="34"/>
        <v>1.7016400930384989</v>
      </c>
      <c r="K167">
        <f t="shared" si="35"/>
        <v>6.4607477768369612E-5</v>
      </c>
      <c r="L167">
        <f t="shared" si="36"/>
        <v>1.7056702763631799</v>
      </c>
      <c r="M167">
        <f t="shared" si="37"/>
        <v>7.450346204041747E-5</v>
      </c>
      <c r="N167">
        <f t="shared" si="38"/>
        <v>1.7910722649086344</v>
      </c>
      <c r="O167">
        <f t="shared" si="39"/>
        <v>1.2166813629555598E-4</v>
      </c>
      <c r="P167">
        <f t="shared" si="41"/>
        <v>1.7043901730183997</v>
      </c>
      <c r="Q167">
        <f t="shared" si="42"/>
        <v>7.3681494809030542E-5</v>
      </c>
      <c r="R167">
        <f t="shared" si="43"/>
        <v>17.911757893824905</v>
      </c>
      <c r="S167">
        <f t="shared" si="44"/>
        <v>1.2843294104810711E-4</v>
      </c>
    </row>
    <row r="168" spans="7:19" x14ac:dyDescent="0.35">
      <c r="G168">
        <f t="shared" si="45"/>
        <v>82</v>
      </c>
      <c r="H168">
        <f t="shared" si="32"/>
        <v>1.7909457434079252</v>
      </c>
      <c r="I168">
        <f t="shared" si="33"/>
        <v>1.2087797467366709E-4</v>
      </c>
      <c r="J168">
        <f t="shared" si="34"/>
        <v>1.8803678607586605</v>
      </c>
      <c r="K168">
        <f t="shared" si="35"/>
        <v>1.946746550994025E-4</v>
      </c>
      <c r="L168">
        <f t="shared" si="36"/>
        <v>1.8847685616234982</v>
      </c>
      <c r="M168">
        <f t="shared" si="37"/>
        <v>2.3371606861594769E-4</v>
      </c>
      <c r="N168">
        <f t="shared" si="38"/>
        <v>1.9789357162997767</v>
      </c>
      <c r="O168">
        <f t="shared" si="39"/>
        <v>4.0910258684844348E-4</v>
      </c>
      <c r="P168">
        <f t="shared" si="41"/>
        <v>1.8833590507453366</v>
      </c>
      <c r="Q168">
        <f t="shared" si="42"/>
        <v>2.3112700149213516E-4</v>
      </c>
      <c r="R168">
        <f t="shared" si="43"/>
        <v>19.795116944570243</v>
      </c>
      <c r="S168">
        <f t="shared" si="44"/>
        <v>3.5955994254024227E-4</v>
      </c>
    </row>
    <row r="169" spans="7:19" x14ac:dyDescent="0.35">
      <c r="G169">
        <f t="shared" si="45"/>
        <v>82.5</v>
      </c>
      <c r="H169">
        <f t="shared" si="32"/>
        <v>1.9787999413459065</v>
      </c>
      <c r="I169">
        <f t="shared" si="33"/>
        <v>4.0612715995749944E-4</v>
      </c>
      <c r="J169">
        <f t="shared" si="34"/>
        <v>2.0772823057122487</v>
      </c>
      <c r="K169">
        <f t="shared" si="35"/>
        <v>6.9115581792982667E-4</v>
      </c>
      <c r="L169">
        <f t="shared" si="36"/>
        <v>2.0819067426002764</v>
      </c>
      <c r="M169">
        <f t="shared" si="37"/>
        <v>8.6969996858035485E-4</v>
      </c>
      <c r="N169">
        <f t="shared" si="38"/>
        <v>2.1850131138977247</v>
      </c>
      <c r="O169">
        <f t="shared" si="39"/>
        <v>1.644383894874936E-3</v>
      </c>
      <c r="P169">
        <f t="shared" si="41"/>
        <v>2.0803651919781134</v>
      </c>
      <c r="Q169">
        <f t="shared" si="42"/>
        <v>8.6203710464213303E-4</v>
      </c>
      <c r="R169">
        <f t="shared" si="43"/>
        <v>21.875482136548356</v>
      </c>
      <c r="S169">
        <f t="shared" si="44"/>
        <v>1.2215970471823752E-3</v>
      </c>
    </row>
    <row r="170" spans="7:19" x14ac:dyDescent="0.35">
      <c r="G170">
        <f t="shared" si="45"/>
        <v>83</v>
      </c>
      <c r="H170">
        <f t="shared" si="32"/>
        <v>2.1848759112164657</v>
      </c>
      <c r="I170">
        <f t="shared" si="33"/>
        <v>1.6339449482648081E-3</v>
      </c>
      <c r="J170">
        <f t="shared" si="34"/>
        <v>2.292109839028873</v>
      </c>
      <c r="K170">
        <f t="shared" si="35"/>
        <v>2.9493860936688132E-3</v>
      </c>
      <c r="L170">
        <f t="shared" si="36"/>
        <v>2.2959464313749489</v>
      </c>
      <c r="M170">
        <f t="shared" si="37"/>
        <v>3.9154276514159732E-3</v>
      </c>
      <c r="N170">
        <f t="shared" si="38"/>
        <v>2.4047259342369465</v>
      </c>
      <c r="O170">
        <f t="shared" si="39"/>
        <v>8.0504515615741762E-3</v>
      </c>
      <c r="P170">
        <f t="shared" si="41"/>
        <v>2.2942857310435092</v>
      </c>
      <c r="Q170">
        <f t="shared" si="42"/>
        <v>3.9023373333347596E-3</v>
      </c>
      <c r="R170">
        <f t="shared" si="43"/>
        <v>24.169767867591865</v>
      </c>
      <c r="S170">
        <f t="shared" si="44"/>
        <v>5.1239343805171353E-3</v>
      </c>
    </row>
    <row r="171" spans="7:19" x14ac:dyDescent="0.35">
      <c r="G171">
        <f t="shared" si="45"/>
        <v>83.5</v>
      </c>
      <c r="H171">
        <f t="shared" si="32"/>
        <v>2.4045923563045992</v>
      </c>
      <c r="I171">
        <f t="shared" si="33"/>
        <v>8.029086231147663E-3</v>
      </c>
      <c r="J171">
        <f t="shared" si="34"/>
        <v>2.5140202009432748</v>
      </c>
      <c r="K171">
        <f t="shared" si="35"/>
        <v>1.5418497759463853E-2</v>
      </c>
      <c r="L171">
        <f t="shared" si="36"/>
        <v>2.5100471466681675</v>
      </c>
      <c r="M171">
        <f t="shared" si="37"/>
        <v>2.1722444366970517E-2</v>
      </c>
      <c r="N171">
        <f t="shared" si="38"/>
        <v>2.5963558595474296</v>
      </c>
      <c r="O171">
        <f t="shared" si="39"/>
        <v>4.8806219943208752E-2</v>
      </c>
      <c r="P171">
        <f t="shared" si="41"/>
        <v>2.5081804851791523</v>
      </c>
      <c r="Q171">
        <f t="shared" si="42"/>
        <v>2.1852865071204187E-2</v>
      </c>
      <c r="R171">
        <f t="shared" si="43"/>
        <v>26.677948352771018</v>
      </c>
      <c r="S171">
        <f t="shared" si="44"/>
        <v>2.6976799451721323E-2</v>
      </c>
    </row>
    <row r="172" spans="7:19" x14ac:dyDescent="0.35">
      <c r="G172">
        <f t="shared" si="45"/>
        <v>84</v>
      </c>
      <c r="H172">
        <f t="shared" si="32"/>
        <v>2.5958262690274925</v>
      </c>
      <c r="I172">
        <f t="shared" si="33"/>
        <v>4.9038286715645175E-2</v>
      </c>
      <c r="J172">
        <f t="shared" si="34"/>
        <v>2.6535218124087816</v>
      </c>
      <c r="K172">
        <f t="shared" si="35"/>
        <v>0.10029278493158149</v>
      </c>
      <c r="L172">
        <f t="shared" si="36"/>
        <v>2.5844896692201313</v>
      </c>
      <c r="M172">
        <f t="shared" si="37"/>
        <v>0.15042654354752355</v>
      </c>
      <c r="N172">
        <f t="shared" si="38"/>
        <v>2.4071183692581695</v>
      </c>
      <c r="O172">
        <f t="shared" si="39"/>
        <v>0.36833259139158603</v>
      </c>
      <c r="P172">
        <f t="shared" si="41"/>
        <v>2.5798279335905812</v>
      </c>
      <c r="Q172">
        <f t="shared" si="42"/>
        <v>0.15313492251090688</v>
      </c>
      <c r="R172">
        <f t="shared" si="43"/>
        <v>29.257776286361601</v>
      </c>
      <c r="S172">
        <f t="shared" si="44"/>
        <v>0.1801117219626282</v>
      </c>
    </row>
    <row r="173" spans="7:19" x14ac:dyDescent="0.35">
      <c r="G173">
        <f t="shared" si="45"/>
        <v>84.5</v>
      </c>
      <c r="H173">
        <f t="shared" si="32"/>
        <v>2.3988107818627658</v>
      </c>
      <c r="I173">
        <f t="shared" si="33"/>
        <v>0.37387188310515979</v>
      </c>
      <c r="J173">
        <f t="shared" si="34"/>
        <v>1.9277944305384391</v>
      </c>
      <c r="K173">
        <f t="shared" si="35"/>
        <v>0.80593322320293281</v>
      </c>
      <c r="L173">
        <f t="shared" si="36"/>
        <v>1.260007047878176</v>
      </c>
      <c r="M173">
        <f t="shared" si="37"/>
        <v>1.2665437187554249</v>
      </c>
      <c r="N173">
        <f t="shared" si="38"/>
        <v>-1.363093396489294</v>
      </c>
      <c r="O173">
        <f t="shared" si="39"/>
        <v>3.1852146053029258</v>
      </c>
      <c r="P173">
        <f t="shared" si="41"/>
        <v>1.2352200570344503</v>
      </c>
      <c r="Q173">
        <f t="shared" si="42"/>
        <v>1.2840067287208001</v>
      </c>
      <c r="R173">
        <f t="shared" si="43"/>
        <v>30.492996343396051</v>
      </c>
      <c r="S173">
        <f t="shared" si="44"/>
        <v>1.4641184506834284</v>
      </c>
    </row>
    <row r="174" spans="7:19" x14ac:dyDescent="0.35">
      <c r="G174">
        <f t="shared" si="45"/>
        <v>85</v>
      </c>
      <c r="H174">
        <f t="shared" si="32"/>
        <v>-1.415236221959244</v>
      </c>
      <c r="I174">
        <f t="shared" si="33"/>
        <v>3.2200351732179335</v>
      </c>
      <c r="J174">
        <f t="shared" si="34"/>
        <v>-6.1778926376239394</v>
      </c>
      <c r="K174">
        <f t="shared" si="35"/>
        <v>6.5434148291670446</v>
      </c>
      <c r="L174">
        <f t="shared" si="36"/>
        <v>-10.237675889491063</v>
      </c>
      <c r="M174">
        <f t="shared" si="37"/>
        <v>8.9526289064725617</v>
      </c>
      <c r="N174">
        <f t="shared" si="38"/>
        <v>-19.073923535265745</v>
      </c>
      <c r="O174">
        <f t="shared" si="39"/>
        <v>12.245220327073653</v>
      </c>
      <c r="P174">
        <f t="shared" si="41"/>
        <v>-8.8867161352424979</v>
      </c>
      <c r="Q174">
        <f t="shared" si="42"/>
        <v>7.7428904952617987</v>
      </c>
      <c r="R174">
        <f t="shared" si="43"/>
        <v>21.606280208153553</v>
      </c>
      <c r="S174">
        <f t="shared" si="44"/>
        <v>9.2070089459452262</v>
      </c>
    </row>
    <row r="175" spans="7:19" x14ac:dyDescent="0.35">
      <c r="G175">
        <f t="shared" si="45"/>
        <v>85.5</v>
      </c>
      <c r="H175">
        <f t="shared" si="32"/>
        <v>-17.732293495691547</v>
      </c>
      <c r="I175">
        <f t="shared" si="33"/>
        <v>12.066963912453462</v>
      </c>
      <c r="J175">
        <f t="shared" si="34"/>
        <v>-18.142575463396948</v>
      </c>
      <c r="K175">
        <f t="shared" si="35"/>
        <v>6.4621715425815633</v>
      </c>
      <c r="L175">
        <f t="shared" si="36"/>
        <v>-14.337643122553398</v>
      </c>
      <c r="M175">
        <f t="shared" si="37"/>
        <v>5.0187618605482962</v>
      </c>
      <c r="N175">
        <f t="shared" si="38"/>
        <v>-9.6133328169726671</v>
      </c>
      <c r="O175">
        <f t="shared" si="39"/>
        <v>-1.7517086599868108</v>
      </c>
      <c r="P175">
        <f t="shared" si="41"/>
        <v>-15.384343914094149</v>
      </c>
      <c r="Q175">
        <f t="shared" si="42"/>
        <v>5.5461870097877277</v>
      </c>
      <c r="R175">
        <f t="shared" si="43"/>
        <v>6.2219362940594038</v>
      </c>
      <c r="S175">
        <f t="shared" si="44"/>
        <v>14.753195955732954</v>
      </c>
    </row>
    <row r="176" spans="7:19" x14ac:dyDescent="0.35">
      <c r="G176">
        <f t="shared" si="45"/>
        <v>86</v>
      </c>
      <c r="H176">
        <f t="shared" si="32"/>
        <v>-8.5571509076285892</v>
      </c>
      <c r="I176">
        <f t="shared" si="33"/>
        <v>-3.3608720253384821</v>
      </c>
      <c r="J176">
        <f t="shared" si="34"/>
        <v>-2.3461728907029795</v>
      </c>
      <c r="K176">
        <f t="shared" si="35"/>
        <v>-8.5713369768766654</v>
      </c>
      <c r="L176">
        <f t="shared" si="36"/>
        <v>-4.7800124620888482</v>
      </c>
      <c r="M176">
        <f t="shared" si="37"/>
        <v>-3.6125009002407893</v>
      </c>
      <c r="N176">
        <f t="shared" si="38"/>
        <v>-1.462210987326013</v>
      </c>
      <c r="O176">
        <f t="shared" si="39"/>
        <v>-7.8631874266452719</v>
      </c>
      <c r="P176">
        <f t="shared" si="41"/>
        <v>-4.0452887667563759</v>
      </c>
      <c r="Q176">
        <f t="shared" si="42"/>
        <v>-5.9319558677031097</v>
      </c>
      <c r="R176">
        <f t="shared" si="43"/>
        <v>2.1766475273030279</v>
      </c>
      <c r="S176">
        <f t="shared" si="44"/>
        <v>8.8212400880298443</v>
      </c>
    </row>
    <row r="177" spans="7:19" x14ac:dyDescent="0.35">
      <c r="G177">
        <f t="shared" si="45"/>
        <v>86.5</v>
      </c>
      <c r="H177">
        <f t="shared" si="32"/>
        <v>-1.7024082898053479</v>
      </c>
      <c r="I177">
        <f t="shared" si="33"/>
        <v>-5.577981032289717</v>
      </c>
      <c r="J177">
        <f t="shared" si="34"/>
        <v>-0.6669961893641968</v>
      </c>
      <c r="K177">
        <f t="shared" si="35"/>
        <v>-4.3278716084980058</v>
      </c>
      <c r="L177">
        <f t="shared" si="36"/>
        <v>-1.0427257180814613</v>
      </c>
      <c r="M177">
        <f t="shared" si="37"/>
        <v>-4.431667979870161</v>
      </c>
      <c r="N177">
        <f t="shared" si="38"/>
        <v>-0.38435097373713883</v>
      </c>
      <c r="O177">
        <f t="shared" si="39"/>
        <v>-3.2333931372764355</v>
      </c>
      <c r="P177">
        <f t="shared" si="41"/>
        <v>-0.91770051307230038</v>
      </c>
      <c r="Q177">
        <f t="shared" si="42"/>
        <v>-4.388408891050414</v>
      </c>
      <c r="R177">
        <f t="shared" si="43"/>
        <v>1.2589470142307275</v>
      </c>
      <c r="S177">
        <f t="shared" si="44"/>
        <v>4.4328311969794303</v>
      </c>
    </row>
    <row r="178" spans="7:19" x14ac:dyDescent="0.35">
      <c r="G178">
        <f t="shared" si="45"/>
        <v>87</v>
      </c>
      <c r="H178">
        <f t="shared" si="32"/>
        <v>-0.43217525857953498</v>
      </c>
      <c r="I178">
        <f t="shared" si="33"/>
        <v>-3.2098365574299086</v>
      </c>
      <c r="J178">
        <f t="shared" si="34"/>
        <v>-0.19062561416669277</v>
      </c>
      <c r="K178">
        <f t="shared" si="35"/>
        <v>-2.108814427864016</v>
      </c>
      <c r="L178">
        <f t="shared" si="36"/>
        <v>-0.27676155057737034</v>
      </c>
      <c r="M178">
        <f t="shared" si="37"/>
        <v>-2.4785354142982006</v>
      </c>
      <c r="N178">
        <f t="shared" si="38"/>
        <v>-9.3729544577520751E-2</v>
      </c>
      <c r="O178">
        <f t="shared" si="39"/>
        <v>-1.4692033243361888</v>
      </c>
      <c r="P178">
        <f t="shared" si="41"/>
        <v>-0.24344652210753032</v>
      </c>
      <c r="Q178">
        <f t="shared" si="42"/>
        <v>-2.3089565943484214</v>
      </c>
      <c r="R178">
        <f t="shared" si="43"/>
        <v>1.0155004921231972</v>
      </c>
      <c r="S178">
        <f t="shared" si="44"/>
        <v>2.1238746026310089</v>
      </c>
    </row>
    <row r="179" spans="7:19" x14ac:dyDescent="0.35">
      <c r="G179">
        <f t="shared" si="45"/>
        <v>87.5</v>
      </c>
      <c r="H179">
        <f t="shared" si="32"/>
        <v>-0.11412952120565523</v>
      </c>
      <c r="I179">
        <f t="shared" si="33"/>
        <v>-1.5896138418183827</v>
      </c>
      <c r="J179">
        <f t="shared" si="34"/>
        <v>-3.1539022425076224E-2</v>
      </c>
      <c r="K179">
        <f t="shared" si="35"/>
        <v>-1.0023249338864317</v>
      </c>
      <c r="L179">
        <f t="shared" si="36"/>
        <v>-6.2254461423612906E-2</v>
      </c>
      <c r="M179">
        <f t="shared" si="37"/>
        <v>-1.2170777558199453</v>
      </c>
      <c r="N179">
        <f t="shared" si="38"/>
        <v>8.8845535826038158E-3</v>
      </c>
      <c r="O179">
        <f t="shared" si="39"/>
        <v>-0.68433727030204961</v>
      </c>
      <c r="P179">
        <f t="shared" si="41"/>
        <v>-4.8805322553404945E-2</v>
      </c>
      <c r="Q179">
        <f t="shared" si="42"/>
        <v>-1.1187927485888642</v>
      </c>
      <c r="R179">
        <f t="shared" si="43"/>
        <v>0.96669516956979218</v>
      </c>
      <c r="S179">
        <f t="shared" si="44"/>
        <v>1.0050818540421447</v>
      </c>
    </row>
    <row r="180" spans="7:19" x14ac:dyDescent="0.35">
      <c r="G180">
        <f t="shared" si="45"/>
        <v>88</v>
      </c>
      <c r="H180">
        <f t="shared" si="32"/>
        <v>-4.9126037550006885E-4</v>
      </c>
      <c r="I180">
        <f t="shared" si="33"/>
        <v>-0.75715879860334367</v>
      </c>
      <c r="J180">
        <f t="shared" si="34"/>
        <v>3.6096653057639316E-2</v>
      </c>
      <c r="K180">
        <f t="shared" si="35"/>
        <v>-0.471978785648837</v>
      </c>
      <c r="L180">
        <f t="shared" si="36"/>
        <v>2.2738469701598207E-2</v>
      </c>
      <c r="M180">
        <f t="shared" si="37"/>
        <v>-0.57799271212680425</v>
      </c>
      <c r="N180">
        <f t="shared" si="38"/>
        <v>5.6685727529279972E-2</v>
      </c>
      <c r="O180">
        <f t="shared" si="39"/>
        <v>-0.3207681342301803</v>
      </c>
      <c r="P180">
        <f t="shared" si="41"/>
        <v>2.8977452112042491E-2</v>
      </c>
      <c r="Q180">
        <f t="shared" si="42"/>
        <v>-0.5296449880641344</v>
      </c>
      <c r="R180">
        <f t="shared" si="43"/>
        <v>0.99567262168183468</v>
      </c>
      <c r="S180">
        <f t="shared" si="44"/>
        <v>0.47543686597801027</v>
      </c>
    </row>
    <row r="181" spans="7:19" x14ac:dyDescent="0.35">
      <c r="G181">
        <f t="shared" si="45"/>
        <v>88.5</v>
      </c>
      <c r="H181">
        <f t="shared" si="32"/>
        <v>5.2229315088931416E-2</v>
      </c>
      <c r="I181">
        <f t="shared" si="33"/>
        <v>-0.35678338900205669</v>
      </c>
      <c r="J181">
        <f t="shared" si="34"/>
        <v>7.1827030165552475E-2</v>
      </c>
      <c r="K181">
        <f t="shared" si="35"/>
        <v>-0.22213669799835717</v>
      </c>
      <c r="L181">
        <f t="shared" si="36"/>
        <v>6.5570862597576718E-2</v>
      </c>
      <c r="M181">
        <f t="shared" si="37"/>
        <v>-0.27212548835312256</v>
      </c>
      <c r="N181">
        <f t="shared" si="38"/>
        <v>8.4548060949512782E-2</v>
      </c>
      <c r="O181">
        <f t="shared" si="39"/>
        <v>-0.15123838350272628</v>
      </c>
      <c r="P181">
        <f t="shared" si="41"/>
        <v>6.8595526927450426E-2</v>
      </c>
      <c r="Q181">
        <f t="shared" si="42"/>
        <v>-0.24942435753462372</v>
      </c>
      <c r="R181">
        <f t="shared" si="43"/>
        <v>1.0642681486092851</v>
      </c>
      <c r="S181">
        <f t="shared" si="44"/>
        <v>0.22601250844338655</v>
      </c>
    </row>
    <row r="182" spans="7:19" x14ac:dyDescent="0.35">
      <c r="G182">
        <f t="shared" si="45"/>
        <v>89</v>
      </c>
      <c r="H182">
        <f t="shared" si="32"/>
        <v>8.2373023468570172E-2</v>
      </c>
      <c r="I182">
        <f t="shared" si="33"/>
        <v>-0.16805684078452024</v>
      </c>
      <c r="J182">
        <f t="shared" si="34"/>
        <v>9.4849768851282046E-2</v>
      </c>
      <c r="K182">
        <f t="shared" si="35"/>
        <v>-0.10499077766038253</v>
      </c>
      <c r="L182">
        <f t="shared" si="36"/>
        <v>9.1879526004864931E-2</v>
      </c>
      <c r="M182">
        <f t="shared" si="37"/>
        <v>-0.12819977437258828</v>
      </c>
      <c r="N182">
        <f t="shared" si="38"/>
        <v>0.10430617095705441</v>
      </c>
      <c r="O182">
        <f t="shared" si="39"/>
        <v>-7.1832227455817965E-2</v>
      </c>
      <c r="P182">
        <f t="shared" si="41"/>
        <v>9.3356297356319742E-2</v>
      </c>
      <c r="Q182">
        <f t="shared" si="42"/>
        <v>-0.11771169538437998</v>
      </c>
      <c r="R182">
        <f t="shared" si="43"/>
        <v>1.1576244459656049</v>
      </c>
      <c r="S182">
        <f t="shared" si="44"/>
        <v>0.10830081305900657</v>
      </c>
    </row>
    <row r="183" spans="7:19" x14ac:dyDescent="0.35">
      <c r="G183">
        <f t="shared" si="45"/>
        <v>89.5</v>
      </c>
      <c r="H183">
        <f t="shared" si="32"/>
        <v>0.10322527772505474</v>
      </c>
      <c r="I183">
        <f t="shared" si="33"/>
        <v>-7.9518524228649884E-2</v>
      </c>
      <c r="J183">
        <f t="shared" si="34"/>
        <v>0.11263540995741861</v>
      </c>
      <c r="K183">
        <f t="shared" si="35"/>
        <v>-4.9972019777584815E-2</v>
      </c>
      <c r="L183">
        <f t="shared" si="36"/>
        <v>0.11128027995783618</v>
      </c>
      <c r="M183">
        <f t="shared" si="37"/>
        <v>-6.0703647558086847E-2</v>
      </c>
      <c r="N183">
        <f t="shared" si="38"/>
        <v>0.12085084576787641</v>
      </c>
      <c r="O183">
        <f t="shared" si="39"/>
        <v>-3.441796385131405E-2</v>
      </c>
      <c r="P183">
        <f t="shared" si="41"/>
        <v>0.11198458388724011</v>
      </c>
      <c r="Q183">
        <f t="shared" si="42"/>
        <v>-5.5881303791884551E-2</v>
      </c>
      <c r="R183">
        <f t="shared" si="43"/>
        <v>1.2696090298528451</v>
      </c>
      <c r="S183">
        <f t="shared" si="44"/>
        <v>5.2419509267122022E-2</v>
      </c>
    </row>
    <row r="184" spans="7:19" x14ac:dyDescent="0.35">
      <c r="G184">
        <f t="shared" si="45"/>
        <v>90</v>
      </c>
      <c r="H184">
        <f t="shared" si="32"/>
        <v>0.12030567475468523</v>
      </c>
      <c r="I184">
        <f t="shared" si="33"/>
        <v>-3.7901354646454416E-2</v>
      </c>
      <c r="J184">
        <f t="shared" si="34"/>
        <v>0.12852562907704601</v>
      </c>
      <c r="K184">
        <f t="shared" si="35"/>
        <v>-2.39979495063379E-2</v>
      </c>
      <c r="L184">
        <f t="shared" si="36"/>
        <v>0.12799560314679559</v>
      </c>
      <c r="M184">
        <f t="shared" si="37"/>
        <v>-2.8965873044518954E-2</v>
      </c>
      <c r="N184">
        <f t="shared" si="38"/>
        <v>0.13648257223542426</v>
      </c>
      <c r="O184">
        <f t="shared" si="39"/>
        <v>-1.6657699724672785E-2</v>
      </c>
      <c r="P184">
        <f t="shared" si="41"/>
        <v>0.12830511857296545</v>
      </c>
      <c r="Q184">
        <f t="shared" si="42"/>
        <v>-2.6747783245473486E-2</v>
      </c>
      <c r="R184">
        <f t="shared" si="43"/>
        <v>1.3979141484258104</v>
      </c>
      <c r="S184">
        <f t="shared" si="44"/>
        <v>2.5671726021648536E-2</v>
      </c>
    </row>
    <row r="185" spans="7:19" x14ac:dyDescent="0.35">
      <c r="G185">
        <f t="shared" si="45"/>
        <v>90.5</v>
      </c>
      <c r="H185">
        <f t="shared" si="32"/>
        <v>0.13620272794056376</v>
      </c>
      <c r="I185">
        <f t="shared" si="33"/>
        <v>-1.8232280216383904E-2</v>
      </c>
      <c r="J185">
        <f t="shared" si="34"/>
        <v>0.14417447666301575</v>
      </c>
      <c r="K185">
        <f t="shared" si="35"/>
        <v>-1.164517344984474E-2</v>
      </c>
      <c r="L185">
        <f t="shared" si="36"/>
        <v>0.14408231244651915</v>
      </c>
      <c r="M185">
        <f t="shared" si="37"/>
        <v>-1.3953942173004578E-2</v>
      </c>
      <c r="N185">
        <f t="shared" si="38"/>
        <v>0.15239276796484535</v>
      </c>
      <c r="O185">
        <f t="shared" si="39"/>
        <v>-8.1532381489597718E-3</v>
      </c>
      <c r="P185">
        <f t="shared" si="41"/>
        <v>0.14418484568741313</v>
      </c>
      <c r="Q185">
        <f t="shared" si="42"/>
        <v>-1.2930624935173718E-2</v>
      </c>
      <c r="R185">
        <f t="shared" si="43"/>
        <v>1.5420989941132235</v>
      </c>
      <c r="S185">
        <f t="shared" si="44"/>
        <v>1.2741101086474818E-2</v>
      </c>
    </row>
    <row r="186" spans="7:19" x14ac:dyDescent="0.35">
      <c r="G186">
        <f t="shared" si="45"/>
        <v>91</v>
      </c>
      <c r="H186">
        <f t="shared" si="32"/>
        <v>0.15224509549438758</v>
      </c>
      <c r="I186">
        <f t="shared" si="33"/>
        <v>-8.8651320065688231E-3</v>
      </c>
      <c r="J186">
        <f t="shared" si="34"/>
        <v>0.16047764914074958</v>
      </c>
      <c r="K186">
        <f t="shared" si="35"/>
        <v>-5.7177497754196706E-3</v>
      </c>
      <c r="L186">
        <f t="shared" si="36"/>
        <v>0.16063055093885559</v>
      </c>
      <c r="M186">
        <f t="shared" si="37"/>
        <v>-6.7966613394460076E-3</v>
      </c>
      <c r="N186">
        <f t="shared" si="38"/>
        <v>0.16926077718660304</v>
      </c>
      <c r="O186">
        <f t="shared" si="39"/>
        <v>-4.0405964663697029E-3</v>
      </c>
      <c r="P186">
        <f t="shared" si="41"/>
        <v>0.16062037880670016</v>
      </c>
      <c r="Q186">
        <f t="shared" si="42"/>
        <v>-6.3224251171116463E-3</v>
      </c>
      <c r="R186">
        <f t="shared" si="43"/>
        <v>1.7027193729199237</v>
      </c>
      <c r="S186">
        <f t="shared" si="44"/>
        <v>6.4186759693631718E-3</v>
      </c>
    </row>
    <row r="187" spans="7:19" x14ac:dyDescent="0.35">
      <c r="G187">
        <f t="shared" si="45"/>
        <v>91.5</v>
      </c>
      <c r="H187">
        <f t="shared" si="32"/>
        <v>0.16917901689983927</v>
      </c>
      <c r="I187">
        <f t="shared" si="33"/>
        <v>-4.3629541818056717E-3</v>
      </c>
      <c r="J187">
        <f t="shared" si="34"/>
        <v>0.17797356981822399</v>
      </c>
      <c r="K187">
        <f t="shared" si="35"/>
        <v>-2.8443007279310359E-3</v>
      </c>
      <c r="L187">
        <f t="shared" si="36"/>
        <v>0.17827538521340935</v>
      </c>
      <c r="M187">
        <f t="shared" si="37"/>
        <v>-3.351816195093863E-3</v>
      </c>
      <c r="N187">
        <f t="shared" si="38"/>
        <v>0.18752260109740027</v>
      </c>
      <c r="O187">
        <f t="shared" si="39"/>
        <v>-2.029956092195858E-3</v>
      </c>
      <c r="P187">
        <f t="shared" si="41"/>
        <v>0.17819992134341769</v>
      </c>
      <c r="Q187">
        <f t="shared" si="42"/>
        <v>-3.1308573533418878E-3</v>
      </c>
      <c r="R187">
        <f t="shared" si="43"/>
        <v>1.8809192942633415</v>
      </c>
      <c r="S187">
        <f t="shared" si="44"/>
        <v>3.287818616021284E-3</v>
      </c>
    </row>
    <row r="188" spans="7:19" x14ac:dyDescent="0.35">
      <c r="G188">
        <f t="shared" si="45"/>
        <v>92</v>
      </c>
      <c r="H188">
        <f t="shared" si="32"/>
        <v>0.18747351727924289</v>
      </c>
      <c r="I188">
        <f t="shared" si="33"/>
        <v>-2.1762336765268286E-3</v>
      </c>
      <c r="J188">
        <f t="shared" si="34"/>
        <v>0.19703123984729309</v>
      </c>
      <c r="K188">
        <f t="shared" si="35"/>
        <v>-1.4353810680910904E-3</v>
      </c>
      <c r="L188">
        <f t="shared" si="36"/>
        <v>0.19743475129275923</v>
      </c>
      <c r="M188">
        <f t="shared" si="37"/>
        <v>-1.6758687437398564E-3</v>
      </c>
      <c r="N188">
        <f t="shared" si="38"/>
        <v>0.20750038430178097</v>
      </c>
      <c r="O188">
        <f t="shared" si="39"/>
        <v>-1.035137137610239E-3</v>
      </c>
      <c r="P188">
        <f t="shared" si="41"/>
        <v>0.19731764731018808</v>
      </c>
      <c r="Q188">
        <f t="shared" si="42"/>
        <v>-1.5723117396331603E-3</v>
      </c>
      <c r="R188">
        <f t="shared" si="43"/>
        <v>2.0782369415735298</v>
      </c>
      <c r="S188">
        <f t="shared" si="44"/>
        <v>1.7155068763881236E-3</v>
      </c>
    </row>
    <row r="189" spans="7:19" x14ac:dyDescent="0.35">
      <c r="G189">
        <f t="shared" si="45"/>
        <v>92.5</v>
      </c>
      <c r="H189">
        <f t="shared" si="32"/>
        <v>0.20746717118094959</v>
      </c>
      <c r="I189">
        <f t="shared" si="33"/>
        <v>-1.1016578685265838E-3</v>
      </c>
      <c r="J189">
        <f t="shared" si="34"/>
        <v>0.217942923422065</v>
      </c>
      <c r="K189">
        <f t="shared" si="35"/>
        <v>-7.3584695647066619E-4</v>
      </c>
      <c r="L189">
        <f t="shared" si="36"/>
        <v>0.21842609575519956</v>
      </c>
      <c r="M189">
        <f t="shared" si="37"/>
        <v>-8.507013151732171E-4</v>
      </c>
      <c r="N189">
        <f t="shared" si="38"/>
        <v>0.22946768703618103</v>
      </c>
      <c r="O189">
        <f t="shared" si="39"/>
        <v>-5.3646803034081017E-4</v>
      </c>
      <c r="P189">
        <f t="shared" si="41"/>
        <v>0.21827881609527658</v>
      </c>
      <c r="Q189">
        <f t="shared" si="42"/>
        <v>-8.0187040702585995E-4</v>
      </c>
      <c r="R189">
        <f t="shared" si="43"/>
        <v>2.2965157576688062</v>
      </c>
      <c r="S189">
        <f t="shared" si="44"/>
        <v>9.1363646936226369E-4</v>
      </c>
    </row>
    <row r="190" spans="7:19" x14ac:dyDescent="0.35">
      <c r="G190">
        <f t="shared" si="45"/>
        <v>93</v>
      </c>
      <c r="H190">
        <f t="shared" si="32"/>
        <v>0.22944175771201347</v>
      </c>
      <c r="I190">
        <f t="shared" si="33"/>
        <v>-5.667729440907909E-4</v>
      </c>
      <c r="J190">
        <f t="shared" si="34"/>
        <v>0.24097169546411135</v>
      </c>
      <c r="K190">
        <f t="shared" si="35"/>
        <v>-3.8374430934932821E-4</v>
      </c>
      <c r="L190">
        <f t="shared" si="36"/>
        <v>0.24152570998935396</v>
      </c>
      <c r="M190">
        <f t="shared" si="37"/>
        <v>-4.3904911675236153E-4</v>
      </c>
      <c r="N190">
        <f t="shared" si="38"/>
        <v>0.25368369452772077</v>
      </c>
      <c r="O190">
        <f t="shared" si="39"/>
        <v>-2.8294701162341314E-4</v>
      </c>
      <c r="P190">
        <f t="shared" si="41"/>
        <v>0.24135337719111077</v>
      </c>
      <c r="Q190">
        <f t="shared" si="42"/>
        <v>-4.1588446798626383E-4</v>
      </c>
      <c r="R190">
        <f t="shared" si="43"/>
        <v>2.5378691348599172</v>
      </c>
      <c r="S190">
        <f t="shared" si="44"/>
        <v>4.9775200137599986E-4</v>
      </c>
    </row>
    <row r="191" spans="7:19" x14ac:dyDescent="0.35">
      <c r="G191">
        <f t="shared" si="45"/>
        <v>93.5</v>
      </c>
      <c r="H191">
        <f t="shared" si="32"/>
        <v>0.25366059054188095</v>
      </c>
      <c r="I191">
        <f t="shared" si="33"/>
        <v>-2.9676625705890981E-4</v>
      </c>
      <c r="J191">
        <f t="shared" si="34"/>
        <v>0.26637684670944761</v>
      </c>
      <c r="K191">
        <f t="shared" si="35"/>
        <v>-2.0386723828159836E-4</v>
      </c>
      <c r="L191">
        <f t="shared" si="36"/>
        <v>0.26700003045330911</v>
      </c>
      <c r="M191">
        <f t="shared" si="37"/>
        <v>-2.307202567449581E-4</v>
      </c>
      <c r="N191">
        <f t="shared" si="38"/>
        <v>0.28041201762065504</v>
      </c>
      <c r="O191">
        <f t="shared" si="39"/>
        <v>-1.5207807226884503E-4</v>
      </c>
      <c r="P191">
        <f t="shared" si="41"/>
        <v>0.26680439374800824</v>
      </c>
      <c r="Q191">
        <f t="shared" si="42"/>
        <v>-2.1966988656347796E-4</v>
      </c>
      <c r="R191">
        <f t="shared" si="43"/>
        <v>2.8046735286079256</v>
      </c>
      <c r="S191">
        <f t="shared" si="44"/>
        <v>2.7808211481252193E-4</v>
      </c>
    </row>
    <row r="192" spans="7:19" x14ac:dyDescent="0.35">
      <c r="G192">
        <f t="shared" si="45"/>
        <v>94</v>
      </c>
      <c r="H192">
        <f t="shared" si="32"/>
        <v>0.28038935990617331</v>
      </c>
      <c r="I192">
        <f t="shared" si="33"/>
        <v>-1.5837684297124462E-4</v>
      </c>
      <c r="J192">
        <f t="shared" si="34"/>
        <v>0.29442824928466504</v>
      </c>
      <c r="K192">
        <f t="shared" si="35"/>
        <v>-1.1048806789169764E-4</v>
      </c>
      <c r="L192">
        <f t="shared" si="36"/>
        <v>0.29512298602706744</v>
      </c>
      <c r="M192">
        <f t="shared" si="37"/>
        <v>-1.2363307077824066E-4</v>
      </c>
      <c r="N192">
        <f t="shared" si="38"/>
        <v>0.30993177540266048</v>
      </c>
      <c r="O192">
        <f t="shared" si="39"/>
        <v>-8.3405626590521919E-5</v>
      </c>
      <c r="P192">
        <f t="shared" si="41"/>
        <v>0.29490393432204975</v>
      </c>
      <c r="Q192">
        <f t="shared" si="42"/>
        <v>-1.1833745781694052E-4</v>
      </c>
      <c r="R192">
        <f t="shared" si="43"/>
        <v>3.0995774629299753</v>
      </c>
      <c r="S192">
        <f t="shared" si="44"/>
        <v>1.5974465699558141E-4</v>
      </c>
    </row>
    <row r="193" spans="7:19" x14ac:dyDescent="0.35">
      <c r="G193">
        <f t="shared" si="45"/>
        <v>94.5</v>
      </c>
      <c r="H193">
        <f t="shared" si="32"/>
        <v>0.30990823219913266</v>
      </c>
      <c r="I193">
        <f t="shared" si="33"/>
        <v>-8.6268864581545864E-5</v>
      </c>
      <c r="J193">
        <f t="shared" si="34"/>
        <v>0.32541520673708013</v>
      </c>
      <c r="K193">
        <f t="shared" si="35"/>
        <v>-6.1167525125134205E-5</v>
      </c>
      <c r="L193">
        <f t="shared" si="36"/>
        <v>0.32618637066414546</v>
      </c>
      <c r="M193">
        <f t="shared" si="37"/>
        <v>-6.7650794562204E-5</v>
      </c>
      <c r="N193">
        <f t="shared" si="38"/>
        <v>0.34254483417709003</v>
      </c>
      <c r="O193">
        <f t="shared" si="39"/>
        <v>-4.6730600746345141E-5</v>
      </c>
      <c r="P193">
        <f t="shared" si="41"/>
        <v>0.32594270352977894</v>
      </c>
      <c r="Q193">
        <f t="shared" si="42"/>
        <v>-6.5106017450427899E-5</v>
      </c>
      <c r="R193">
        <f t="shared" si="43"/>
        <v>3.4255201664597541</v>
      </c>
      <c r="S193">
        <f t="shared" si="44"/>
        <v>9.4638639545153514E-5</v>
      </c>
    </row>
    <row r="194" spans="7:19" x14ac:dyDescent="0.35">
      <c r="G194">
        <f t="shared" si="45"/>
        <v>95</v>
      </c>
      <c r="H194">
        <f t="shared" si="32"/>
        <v>0.34251959798914644</v>
      </c>
      <c r="I194">
        <f t="shared" si="33"/>
        <v>-4.8024186784556592E-5</v>
      </c>
      <c r="J194">
        <f t="shared" si="34"/>
        <v>0.35965259373080949</v>
      </c>
      <c r="K194">
        <f t="shared" si="35"/>
        <v>-3.4629749606754229E-5</v>
      </c>
      <c r="L194">
        <f t="shared" si="36"/>
        <v>0.36050676843634166</v>
      </c>
      <c r="M194">
        <f t="shared" si="37"/>
        <v>-3.7847303856234938E-5</v>
      </c>
      <c r="N194">
        <f t="shared" si="38"/>
        <v>0.37858119213695063</v>
      </c>
      <c r="O194">
        <f t="shared" si="39"/>
        <v>-2.6771282676883625E-5</v>
      </c>
      <c r="P194">
        <f t="shared" si="41"/>
        <v>0.36023658574339984</v>
      </c>
      <c r="Q194">
        <f t="shared" si="42"/>
        <v>-3.6624929397903087E-5</v>
      </c>
      <c r="R194">
        <f t="shared" si="43"/>
        <v>3.7857567522031541</v>
      </c>
      <c r="S194">
        <f t="shared" si="44"/>
        <v>5.8013710147250427E-5</v>
      </c>
    </row>
    <row r="195" spans="7:19" x14ac:dyDescent="0.35">
      <c r="G195">
        <f t="shared" si="45"/>
        <v>95.5</v>
      </c>
      <c r="H195">
        <f t="shared" si="32"/>
        <v>0.37855371264082427</v>
      </c>
      <c r="I195">
        <f t="shared" si="33"/>
        <v>-2.7349074134131873E-5</v>
      </c>
      <c r="J195">
        <f t="shared" si="34"/>
        <v>0.39748573588203984</v>
      </c>
      <c r="K195">
        <f t="shared" si="35"/>
        <v>-2.0063326801369146E-5</v>
      </c>
      <c r="L195">
        <f t="shared" si="36"/>
        <v>0.3984308435697137</v>
      </c>
      <c r="M195">
        <f t="shared" si="37"/>
        <v>-2.1666295031037814E-5</v>
      </c>
      <c r="N195">
        <f t="shared" si="38"/>
        <v>0.41840355113694017</v>
      </c>
      <c r="O195">
        <f t="shared" si="39"/>
        <v>-1.5686862502014313E-5</v>
      </c>
      <c r="P195">
        <f t="shared" si="41"/>
        <v>0.39813173711354521</v>
      </c>
      <c r="Q195">
        <f t="shared" si="42"/>
        <v>-2.1082530050160016E-5</v>
      </c>
      <c r="R195">
        <f t="shared" si="43"/>
        <v>4.1838884893166997</v>
      </c>
      <c r="S195">
        <f t="shared" si="44"/>
        <v>3.6931180097090415E-5</v>
      </c>
    </row>
    <row r="196" spans="7:19" x14ac:dyDescent="0.35">
      <c r="G196">
        <f t="shared" si="45"/>
        <v>96</v>
      </c>
      <c r="H196">
        <f t="shared" ref="H196:H204" si="46">+($B$3*R195-$B$4*R195*S195-E*R195)*h</f>
        <v>0.41837339733773926</v>
      </c>
      <c r="I196">
        <f t="shared" ref="I196:I204" si="47">+(delta*R195*S195-$B$5*S195-E*S195)*h</f>
        <v>-1.5939909152016994E-5</v>
      </c>
      <c r="J196">
        <f t="shared" ref="J196:J204" si="48">+(alpha*(R195+H196/2)-beta*(R195+H196/2)*(S195+I196/2)-E*(R195+H196/2))*h</f>
        <v>0.43929479591443199</v>
      </c>
      <c r="K196">
        <f t="shared" ref="K196:K204" si="49">+((-gamma*(S195+I196/2)+delta*(R195+H196/2)*(S195+I196/2)-E*(S195+I196/2)))*h</f>
        <v>-1.1894157567887691E-5</v>
      </c>
      <c r="L196">
        <f t="shared" ref="L196:L204" si="50">+(alpha*(R195+J196/2)-beta*(R195+J196/2)*(S195+K196/2)-E*(R195+J196/2))*h</f>
        <v>0.44033994476718497</v>
      </c>
      <c r="M196">
        <f t="shared" ref="M196:M204" si="51">+(-gamma*(S195+K196/2)+delta*(R195+J196/2)*(S195+K196/2)-E*(S195+K196/2))*h</f>
        <v>-1.2692525909437408E-5</v>
      </c>
      <c r="N196">
        <f t="shared" ref="N196:N204" si="52">+(alpha*(R195+L196)-beta*(R195+L196)*(S195+M196)-E*(R195+L196))*h</f>
        <v>0.46241163490099857</v>
      </c>
      <c r="O196">
        <f t="shared" ref="O196:O204" si="53">+(-gamma*(S195+M196)+delta*(R195+L196)*(S195+M196)-E*(S195+M196))*h</f>
        <v>-9.3943486696579111E-6</v>
      </c>
      <c r="P196">
        <f t="shared" si="41"/>
        <v>0.44000908560032859</v>
      </c>
      <c r="Q196">
        <f t="shared" si="42"/>
        <v>-1.2417937462720849E-5</v>
      </c>
      <c r="R196">
        <f t="shared" si="43"/>
        <v>4.6238975749170281</v>
      </c>
      <c r="S196">
        <f t="shared" si="44"/>
        <v>2.4513242634369567E-5</v>
      </c>
    </row>
    <row r="197" spans="7:19" x14ac:dyDescent="0.35">
      <c r="G197">
        <f t="shared" ref="G197:G204" si="54">+G196+h</f>
        <v>96.5</v>
      </c>
      <c r="H197">
        <f t="shared" si="46"/>
        <v>0.46237842281938546</v>
      </c>
      <c r="I197">
        <f t="shared" si="47"/>
        <v>-9.5015839221727173E-6</v>
      </c>
      <c r="J197">
        <f t="shared" si="48"/>
        <v>0.48549908379135909</v>
      </c>
      <c r="K197">
        <f t="shared" si="49"/>
        <v>-7.2032417593616351E-6</v>
      </c>
      <c r="L197">
        <f t="shared" si="50"/>
        <v>0.48665453473289855</v>
      </c>
      <c r="M197">
        <f t="shared" si="51"/>
        <v>-7.5979301194520465E-6</v>
      </c>
      <c r="N197">
        <f t="shared" si="52"/>
        <v>0.51104656630638656</v>
      </c>
      <c r="O197">
        <f t="shared" si="53"/>
        <v>-5.7333570318299378E-6</v>
      </c>
      <c r="P197">
        <f t="shared" si="41"/>
        <v>0.4862887043623812</v>
      </c>
      <c r="Q197">
        <f t="shared" si="42"/>
        <v>-7.472880785271669E-6</v>
      </c>
      <c r="R197">
        <f t="shared" si="43"/>
        <v>5.110186279279409</v>
      </c>
      <c r="S197">
        <f t="shared" si="44"/>
        <v>1.7040361849097899E-5</v>
      </c>
    </row>
    <row r="198" spans="7:19" x14ac:dyDescent="0.35">
      <c r="G198">
        <f t="shared" si="54"/>
        <v>97</v>
      </c>
      <c r="H198">
        <f t="shared" si="46"/>
        <v>0.51100991998560907</v>
      </c>
      <c r="I198">
        <f t="shared" si="47"/>
        <v>-5.776365240211574E-6</v>
      </c>
      <c r="J198">
        <f t="shared" si="48"/>
        <v>0.53656153030481102</v>
      </c>
      <c r="K198">
        <f t="shared" si="49"/>
        <v>-4.4357299340819793E-6</v>
      </c>
      <c r="L198">
        <f t="shared" si="50"/>
        <v>0.53783873221208145</v>
      </c>
      <c r="M198">
        <f t="shared" si="51"/>
        <v>-4.6268912501147305E-6</v>
      </c>
      <c r="N198">
        <f t="shared" si="52"/>
        <v>0.56479548998990703</v>
      </c>
      <c r="O198">
        <f t="shared" si="53"/>
        <v>-3.5402907668885744E-6</v>
      </c>
      <c r="P198">
        <f t="shared" si="41"/>
        <v>0.5374343225015501</v>
      </c>
      <c r="Q198">
        <f t="shared" si="42"/>
        <v>-4.5736497292489269E-6</v>
      </c>
      <c r="R198">
        <f t="shared" si="43"/>
        <v>5.6476206017809591</v>
      </c>
      <c r="S198">
        <f t="shared" si="44"/>
        <v>1.2466712119848972E-5</v>
      </c>
    </row>
    <row r="199" spans="7:19" x14ac:dyDescent="0.35">
      <c r="G199">
        <f t="shared" si="54"/>
        <v>97.5</v>
      </c>
      <c r="H199">
        <f t="shared" si="46"/>
        <v>0.5647550194520754</v>
      </c>
      <c r="I199">
        <f t="shared" si="47"/>
        <v>-3.5559792814184834E-6</v>
      </c>
      <c r="J199">
        <f t="shared" si="48"/>
        <v>0.59299347274028813</v>
      </c>
      <c r="K199">
        <f t="shared" si="49"/>
        <v>-2.7470036956966724E-6</v>
      </c>
      <c r="L199">
        <f t="shared" si="50"/>
        <v>0.5944051398807586</v>
      </c>
      <c r="M199">
        <f t="shared" si="51"/>
        <v>-2.8352943798450516E-6</v>
      </c>
      <c r="N199">
        <f t="shared" si="52"/>
        <v>0.6241965622104253</v>
      </c>
      <c r="O199">
        <f t="shared" si="53"/>
        <v>-2.174749332823152E-6</v>
      </c>
      <c r="P199">
        <f t="shared" si="41"/>
        <v>0.59395813448409895</v>
      </c>
      <c r="Q199">
        <f t="shared" si="42"/>
        <v>-2.8158874608875138E-6</v>
      </c>
      <c r="R199">
        <f t="shared" si="43"/>
        <v>6.2415787362650583</v>
      </c>
      <c r="S199">
        <f t="shared" si="44"/>
        <v>9.6508246589614581E-6</v>
      </c>
    </row>
    <row r="200" spans="7:19" x14ac:dyDescent="0.35">
      <c r="G200">
        <f t="shared" si="54"/>
        <v>98</v>
      </c>
      <c r="H200">
        <f t="shared" si="46"/>
        <v>0.62415184998830764</v>
      </c>
      <c r="I200">
        <f t="shared" si="47"/>
        <v>-2.1795627622376076E-6</v>
      </c>
      <c r="J200">
        <f t="shared" si="48"/>
        <v>0.65535985551380271</v>
      </c>
      <c r="K200">
        <f t="shared" si="49"/>
        <v>-1.66627466785872E-6</v>
      </c>
      <c r="L200">
        <f t="shared" si="50"/>
        <v>0.65692007383531026</v>
      </c>
      <c r="M200">
        <f t="shared" si="51"/>
        <v>-1.7024673406169109E-6</v>
      </c>
      <c r="N200">
        <f t="shared" si="52"/>
        <v>0.68984439783668616</v>
      </c>
      <c r="O200">
        <f t="shared" si="53"/>
        <v>-1.2729303703076233E-6</v>
      </c>
      <c r="P200">
        <f t="shared" ref="P200:P204" si="55">+(1/6*(H200+2*J200+2*L200+N200))</f>
        <v>0.65642601775386988</v>
      </c>
      <c r="Q200">
        <f t="shared" ref="Q200:Q204" si="56">+(1/6*(I200+2*K200+2*M200+O200))</f>
        <v>-1.6983295249160821E-6</v>
      </c>
      <c r="R200">
        <f t="shared" ref="R200:R204" si="57">+R199+P200</f>
        <v>6.8980047540189284</v>
      </c>
      <c r="S200">
        <f t="shared" ref="S200:S204" si="58">+S199+Q200</f>
        <v>7.9524951340453764E-6</v>
      </c>
    </row>
    <row r="201" spans="7:19" x14ac:dyDescent="0.35">
      <c r="G201">
        <f t="shared" si="54"/>
        <v>98.5</v>
      </c>
      <c r="H201">
        <f t="shared" si="46"/>
        <v>0.6897949897669684</v>
      </c>
      <c r="I201">
        <f t="shared" si="47"/>
        <v>-1.2739859398428295E-6</v>
      </c>
      <c r="J201">
        <f t="shared" si="48"/>
        <v>0.72428492634353336</v>
      </c>
      <c r="K201">
        <f t="shared" si="49"/>
        <v>-9.1963013186697653E-7</v>
      </c>
      <c r="L201">
        <f t="shared" si="50"/>
        <v>0.72600928192303504</v>
      </c>
      <c r="M201">
        <f t="shared" si="51"/>
        <v>-9.2898202331483371E-7</v>
      </c>
      <c r="N201">
        <f t="shared" si="52"/>
        <v>0.76239604885794199</v>
      </c>
      <c r="O201">
        <f t="shared" si="53"/>
        <v>-6.1524989033775479E-7</v>
      </c>
      <c r="P201">
        <f t="shared" si="55"/>
        <v>0.7254632425263412</v>
      </c>
      <c r="Q201">
        <f t="shared" si="56"/>
        <v>-9.3107669009070072E-7</v>
      </c>
      <c r="R201">
        <f t="shared" si="57"/>
        <v>7.6234679965452692</v>
      </c>
      <c r="S201">
        <f t="shared" si="58"/>
        <v>7.0214184439546759E-6</v>
      </c>
    </row>
    <row r="202" spans="7:19" x14ac:dyDescent="0.35">
      <c r="G202">
        <f t="shared" si="54"/>
        <v>99</v>
      </c>
      <c r="H202">
        <f t="shared" si="46"/>
        <v>0.76234144689864669</v>
      </c>
      <c r="I202">
        <f t="shared" si="47"/>
        <v>-6.1544979757735902E-7</v>
      </c>
      <c r="J202">
        <f t="shared" si="48"/>
        <v>0.80045849793032886</v>
      </c>
      <c r="K202">
        <f t="shared" si="49"/>
        <v>-3.3257038280974733E-7</v>
      </c>
      <c r="L202">
        <f t="shared" si="50"/>
        <v>0.80236422419966358</v>
      </c>
      <c r="M202">
        <f t="shared" si="51"/>
        <v>-3.2651188505824917E-7</v>
      </c>
      <c r="N202">
        <f t="shared" si="52"/>
        <v>0.84257758105855363</v>
      </c>
      <c r="O202">
        <f t="shared" si="53"/>
        <v>-4.9654635179352877E-8</v>
      </c>
      <c r="P202">
        <f t="shared" si="55"/>
        <v>0.8017607453695309</v>
      </c>
      <c r="Q202">
        <f t="shared" si="56"/>
        <v>-3.3054482808211745E-7</v>
      </c>
      <c r="R202">
        <f t="shared" si="57"/>
        <v>8.4252287419148004</v>
      </c>
      <c r="S202">
        <f t="shared" si="58"/>
        <v>6.6908736158725586E-6</v>
      </c>
    </row>
    <row r="203" spans="7:19" x14ac:dyDescent="0.35">
      <c r="G203">
        <f t="shared" si="54"/>
        <v>99.5</v>
      </c>
      <c r="H203">
        <f t="shared" si="46"/>
        <v>0.8425172369774101</v>
      </c>
      <c r="I203">
        <f t="shared" si="47"/>
        <v>-5.0028503794785945E-8</v>
      </c>
      <c r="J203">
        <f t="shared" si="48"/>
        <v>0.88464283909628927</v>
      </c>
      <c r="K203">
        <f t="shared" si="49"/>
        <v>2.3096360158447474E-7</v>
      </c>
      <c r="L203">
        <f t="shared" si="50"/>
        <v>0.88674898057648699</v>
      </c>
      <c r="M203">
        <f t="shared" si="51"/>
        <v>2.5016770323693375E-7</v>
      </c>
      <c r="N203">
        <f t="shared" si="52"/>
        <v>0.93119130876691525</v>
      </c>
      <c r="O203">
        <f t="shared" si="53"/>
        <v>5.6359709220084382E-7</v>
      </c>
      <c r="P203">
        <f t="shared" si="55"/>
        <v>0.88608203084831294</v>
      </c>
      <c r="Q203">
        <f t="shared" si="56"/>
        <v>2.4597186634147913E-7</v>
      </c>
      <c r="R203">
        <f t="shared" si="57"/>
        <v>9.3113107727631128</v>
      </c>
      <c r="S203">
        <f t="shared" si="58"/>
        <v>6.9368454822140374E-6</v>
      </c>
    </row>
    <row r="204" spans="7:19" x14ac:dyDescent="0.35">
      <c r="G204">
        <f t="shared" si="54"/>
        <v>100</v>
      </c>
      <c r="H204">
        <f t="shared" si="46"/>
        <v>0.93112461816390457</v>
      </c>
      <c r="I204">
        <f t="shared" si="47"/>
        <v>5.6279374687133761E-7</v>
      </c>
      <c r="J204">
        <f t="shared" si="48"/>
        <v>0.97768025100056777</v>
      </c>
      <c r="K204">
        <f t="shared" si="49"/>
        <v>9.2167793621630173E-7</v>
      </c>
      <c r="L204">
        <f t="shared" si="50"/>
        <v>0.98000783998394825</v>
      </c>
      <c r="M204">
        <f t="shared" si="51"/>
        <v>9.618106083155547E-7</v>
      </c>
      <c r="N204">
        <f t="shared" si="52"/>
        <v>1.0291237325160623</v>
      </c>
      <c r="O204">
        <f t="shared" si="53"/>
        <v>1.4149009670653575E-6</v>
      </c>
      <c r="P204">
        <f t="shared" si="55"/>
        <v>0.97927075544149977</v>
      </c>
      <c r="Q204">
        <f t="shared" si="56"/>
        <v>9.5744530050006785E-7</v>
      </c>
      <c r="R204">
        <f t="shared" si="57"/>
        <v>10.290581528204612</v>
      </c>
      <c r="S204">
        <f t="shared" si="58"/>
        <v>7.8942907827141061E-6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e343e2e-1fea-4d11-81dd-3cc6cced3d2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3ADF90CBA4D843BB2D5DC78C9F840B" ma:contentTypeVersion="15" ma:contentTypeDescription="Create a new document." ma:contentTypeScope="" ma:versionID="eac848f86ad81fe706bc3e465c05b460">
  <xsd:schema xmlns:xsd="http://www.w3.org/2001/XMLSchema" xmlns:xs="http://www.w3.org/2001/XMLSchema" xmlns:p="http://schemas.microsoft.com/office/2006/metadata/properties" xmlns:ns3="9e343e2e-1fea-4d11-81dd-3cc6cced3d23" xmlns:ns4="a66153dc-0d69-4d7b-aff1-fd1868c5ed06" targetNamespace="http://schemas.microsoft.com/office/2006/metadata/properties" ma:root="true" ma:fieldsID="ea1023e1551b5e921b7ce415e087e616" ns3:_="" ns4:_="">
    <xsd:import namespace="9e343e2e-1fea-4d11-81dd-3cc6cced3d23"/>
    <xsd:import namespace="a66153dc-0d69-4d7b-aff1-fd1868c5e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43e2e-1fea-4d11-81dd-3cc6cced3d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6153dc-0d69-4d7b-aff1-fd1868c5ed0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F22A11-4490-4B89-9AD8-DA4CBF765111}">
  <ds:schemaRefs>
    <ds:schemaRef ds:uri="http://purl.org/dc/elements/1.1/"/>
    <ds:schemaRef ds:uri="http://schemas.microsoft.com/office/2006/metadata/properties"/>
    <ds:schemaRef ds:uri="a66153dc-0d69-4d7b-aff1-fd1868c5ed0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e343e2e-1fea-4d11-81dd-3cc6cced3d2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87C2BC-699C-4ABE-B732-CAC741A885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343e2e-1fea-4d11-81dd-3cc6cced3d23"/>
    <ds:schemaRef ds:uri="a66153dc-0d69-4d7b-aff1-fd1868c5e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766FF3-9B91-4D2F-8ED9-26FA25D61E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Model 1</vt:lpstr>
      <vt:lpstr>_c1</vt:lpstr>
      <vt:lpstr>alpha</vt:lpstr>
      <vt:lpstr>beta</vt:lpstr>
      <vt:lpstr>cost1</vt:lpstr>
      <vt:lpstr>cost2</vt:lpstr>
      <vt:lpstr>Ddelta</vt:lpstr>
      <vt:lpstr>delta</vt:lpstr>
      <vt:lpstr>DeltaX</vt:lpstr>
      <vt:lpstr>E</vt:lpstr>
      <vt:lpstr>gamma</vt:lpstr>
      <vt:lpstr>h</vt:lpstr>
      <vt:lpstr>N</vt:lpstr>
      <vt:lpstr>p1_q1</vt:lpstr>
      <vt:lpstr>p1q1</vt:lpstr>
      <vt:lpstr>p2q2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Hallare, Maila B Civ USAF USAFA DF/DFMS</dc:creator>
  <cp:keywords/>
  <dc:description/>
  <cp:lastModifiedBy>Cowden, Evan M C4C USAF USAFA CW/CS20</cp:lastModifiedBy>
  <cp:revision/>
  <dcterms:created xsi:type="dcterms:W3CDTF">2022-10-25T05:29:09Z</dcterms:created>
  <dcterms:modified xsi:type="dcterms:W3CDTF">2023-08-16T00:26:27Z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0x010100B83ADF90CBA4D843BB2D5DC78C9F840B</vt:lpwstr>
  </property>
</Properties>
</file>