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-80" yWindow="3540" windowWidth="25600" windowHeight="14100" tabRatio="500"/>
  </bookViews>
  <sheets>
    <sheet name="1locations" sheetId="1" r:id="rId1"/>
    <sheet name="2rawbirdcounts" sheetId="2" r:id="rId2"/>
    <sheet name="3landuse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3" l="1"/>
  <c r="F14" i="3"/>
  <c r="G14" i="3"/>
  <c r="H14" i="3"/>
  <c r="E13" i="3"/>
  <c r="F13" i="3"/>
  <c r="G13" i="3"/>
  <c r="H13" i="3"/>
  <c r="E12" i="3"/>
  <c r="F12" i="3"/>
  <c r="G12" i="3"/>
  <c r="H12" i="3"/>
  <c r="E11" i="3"/>
  <c r="F11" i="3"/>
  <c r="G11" i="3"/>
  <c r="H11" i="3"/>
  <c r="E10" i="3"/>
  <c r="F10" i="3"/>
  <c r="G10" i="3"/>
  <c r="H10" i="3"/>
  <c r="E9" i="3"/>
  <c r="F9" i="3"/>
  <c r="G9" i="3"/>
  <c r="H9" i="3"/>
  <c r="E8" i="3"/>
  <c r="F8" i="3"/>
  <c r="G8" i="3"/>
  <c r="H8" i="3"/>
  <c r="E7" i="3"/>
  <c r="F7" i="3"/>
  <c r="G7" i="3"/>
  <c r="H7" i="3"/>
  <c r="E6" i="3"/>
  <c r="F6" i="3"/>
  <c r="G6" i="3"/>
  <c r="H6" i="3"/>
  <c r="E5" i="3"/>
  <c r="F5" i="3"/>
  <c r="G5" i="3"/>
  <c r="H5" i="3"/>
  <c r="E4" i="3"/>
  <c r="F4" i="3"/>
  <c r="G4" i="3"/>
  <c r="H4" i="3"/>
  <c r="E3" i="3"/>
  <c r="F3" i="3"/>
  <c r="G3" i="3"/>
  <c r="H3" i="3"/>
  <c r="E2" i="3"/>
  <c r="F2" i="3"/>
  <c r="G2" i="3"/>
  <c r="H2" i="3"/>
</calcChain>
</file>

<file path=xl/sharedStrings.xml><?xml version="1.0" encoding="utf-8"?>
<sst xmlns="http://schemas.openxmlformats.org/spreadsheetml/2006/main" count="7637" uniqueCount="470">
  <si>
    <t>Localities</t>
  </si>
  <si>
    <t xml:space="preserve">County </t>
  </si>
  <si>
    <t>Latitude</t>
  </si>
  <si>
    <t>Longitude</t>
  </si>
  <si>
    <t>2011 developed land %</t>
  </si>
  <si>
    <t>COMMON NAME</t>
  </si>
  <si>
    <t>2011 developed land km2</t>
  </si>
  <si>
    <t>Count Day 1</t>
  </si>
  <si>
    <t>Count Day 2</t>
  </si>
  <si>
    <t>2001 developed land %</t>
  </si>
  <si>
    <t>2001 developed land km2</t>
  </si>
  <si>
    <t>L1461389</t>
  </si>
  <si>
    <t>Brevard</t>
  </si>
  <si>
    <t>9/16/00</t>
  </si>
  <si>
    <t>L2880730</t>
  </si>
  <si>
    <t>Collier</t>
  </si>
  <si>
    <t>10/27/97</t>
  </si>
  <si>
    <t>L344646</t>
  </si>
  <si>
    <t>Alachua</t>
  </si>
  <si>
    <t>10/14/00</t>
  </si>
  <si>
    <t>L359157</t>
  </si>
  <si>
    <t>SCIENTIFIC NAME</t>
  </si>
  <si>
    <t>SUBSPECIES COMMON NAME</t>
  </si>
  <si>
    <t>SUBSPECIES SCIENTIFIC NAME</t>
  </si>
  <si>
    <t>OBSERVATION COUNT</t>
  </si>
  <si>
    <t>LOCALITY ID</t>
  </si>
  <si>
    <t>L376186</t>
  </si>
  <si>
    <t>9/18/00</t>
  </si>
  <si>
    <t>9/19/10</t>
  </si>
  <si>
    <t>LATITUDE</t>
  </si>
  <si>
    <t>LONGITUDE</t>
  </si>
  <si>
    <t>OBSERVATION DATE</t>
  </si>
  <si>
    <t>Black-bellied Plover</t>
  </si>
  <si>
    <t>Pluvialis squatarola</t>
  </si>
  <si>
    <t>L577188</t>
  </si>
  <si>
    <t>10/31/10</t>
  </si>
  <si>
    <t>L580981</t>
  </si>
  <si>
    <t>8/20/00</t>
  </si>
  <si>
    <t>8/14/10</t>
  </si>
  <si>
    <t>Boat-tailed Grackle</t>
  </si>
  <si>
    <t>L582682</t>
  </si>
  <si>
    <t>Quiscalus major</t>
  </si>
  <si>
    <t>L623357</t>
  </si>
  <si>
    <t>10/26/99</t>
  </si>
  <si>
    <t>L673315</t>
  </si>
  <si>
    <t>11/16/11</t>
  </si>
  <si>
    <t>L788875</t>
  </si>
  <si>
    <t>10/30/00</t>
  </si>
  <si>
    <t>10/24/10</t>
  </si>
  <si>
    <t>L803329</t>
  </si>
  <si>
    <t>10/30/10</t>
  </si>
  <si>
    <t>L835998</t>
  </si>
  <si>
    <t>10/27/10</t>
  </si>
  <si>
    <t>Blue-gray Gnatcatcher</t>
  </si>
  <si>
    <t>Polioptila caerulea</t>
  </si>
  <si>
    <t>Passerina sp.</t>
  </si>
  <si>
    <t>Cliff Swallow</t>
  </si>
  <si>
    <t>Petrochelidon pyrrhonota</t>
  </si>
  <si>
    <t>Great Blue Heron</t>
  </si>
  <si>
    <t>Ardea herodias</t>
  </si>
  <si>
    <t>Indigo Bunting</t>
  </si>
  <si>
    <t>Passerina cyanea</t>
  </si>
  <si>
    <t>King Rail</t>
  </si>
  <si>
    <t>Rallus elegans</t>
  </si>
  <si>
    <t>Limpkin</t>
  </si>
  <si>
    <t>Aramus guarauna</t>
  </si>
  <si>
    <t>Painted Bunting</t>
  </si>
  <si>
    <t>Passerina ciris</t>
  </si>
  <si>
    <t>Purple Gallinule</t>
  </si>
  <si>
    <t>Porphyrio martinicus</t>
  </si>
  <si>
    <t>Red-bellied Woodpecker</t>
  </si>
  <si>
    <t>Melanerpes carolinus</t>
  </si>
  <si>
    <t>Turkey Vulture</t>
  </si>
  <si>
    <t>Cathartes aura</t>
  </si>
  <si>
    <t>Barn Owl</t>
  </si>
  <si>
    <t>Tyto alba</t>
  </si>
  <si>
    <t>Eastern Towhee</t>
  </si>
  <si>
    <t>Pipilo erythrophthalmus</t>
  </si>
  <si>
    <t>Killdeer</t>
  </si>
  <si>
    <t>Charadrius vociferus</t>
  </si>
  <si>
    <t>Northern Mockingbird</t>
  </si>
  <si>
    <t>Mimus polyglottos</t>
  </si>
  <si>
    <t>Northern Waterthrush</t>
  </si>
  <si>
    <t>Parkesia noveboracensis</t>
  </si>
  <si>
    <t>Sandhill Crane</t>
  </si>
  <si>
    <t>Grus canadensis</t>
  </si>
  <si>
    <t>Solitary Sandpiper</t>
  </si>
  <si>
    <t>Tringa solitaria</t>
  </si>
  <si>
    <t>Yellow-crowned Night-Heron</t>
  </si>
  <si>
    <t>Nyctanassa violacea</t>
  </si>
  <si>
    <t>Northern Cardinal</t>
  </si>
  <si>
    <t>Cardinalis cardinalis</t>
  </si>
  <si>
    <t>American Bittern</t>
  </si>
  <si>
    <t>Botaurus lentiginosus</t>
  </si>
  <si>
    <t>Black-bellied Whistling-Duck</t>
  </si>
  <si>
    <t>Dendrocygna autumnalis</t>
  </si>
  <si>
    <t>Common Yellowthroat</t>
  </si>
  <si>
    <t>Geothlypis trichas</t>
  </si>
  <si>
    <t>Short-billed/Long-billed Dowitcher</t>
  </si>
  <si>
    <t>Limnodromus griseus/scolopaceus</t>
  </si>
  <si>
    <t>Least Bittern</t>
  </si>
  <si>
    <t>Ixobrychus exilis</t>
  </si>
  <si>
    <t>Lesser Yellowlegs</t>
  </si>
  <si>
    <t>Tringa flavipes</t>
  </si>
  <si>
    <t>Bank Swallow</t>
  </si>
  <si>
    <t>Riparia riparia</t>
  </si>
  <si>
    <t>Pectoral Sandpiper</t>
  </si>
  <si>
    <t>Calidris melanotos</t>
  </si>
  <si>
    <t>Black-crowned Night-Heron</t>
  </si>
  <si>
    <t>Nycticorax nycticorax</t>
  </si>
  <si>
    <t>Greater Yellowlegs</t>
  </si>
  <si>
    <t>Tringa melanoleuca</t>
  </si>
  <si>
    <t>Blue-winged Teal</t>
  </si>
  <si>
    <t>Anas discors</t>
  </si>
  <si>
    <t>Glossy Ibis</t>
  </si>
  <si>
    <t>Plegadis falcinellus</t>
  </si>
  <si>
    <t>Red-winged Blackbird</t>
  </si>
  <si>
    <t>Agelaius phoeniceus</t>
  </si>
  <si>
    <t>Least Sandpiper</t>
  </si>
  <si>
    <t>Calidris minutilla</t>
  </si>
  <si>
    <t>Mottled Duck</t>
  </si>
  <si>
    <t>Anas fulvigula</t>
  </si>
  <si>
    <t>White Ibis</t>
  </si>
  <si>
    <t>Eudocimus albus</t>
  </si>
  <si>
    <t>Barn Swallow</t>
  </si>
  <si>
    <t>Hirundo rustica</t>
  </si>
  <si>
    <t>Cattle Egret</t>
  </si>
  <si>
    <t>Bubulcus ibis</t>
  </si>
  <si>
    <t>Bobolink</t>
  </si>
  <si>
    <t>Dolichonyx oryzivorus</t>
  </si>
  <si>
    <t>Green Heron</t>
  </si>
  <si>
    <t>Butorides virescens</t>
  </si>
  <si>
    <t>Prairie Warbler</t>
  </si>
  <si>
    <t>Setophaga discolor</t>
  </si>
  <si>
    <t>Snail Kite</t>
  </si>
  <si>
    <t>Rostrhamus sociabilis</t>
  </si>
  <si>
    <t>Belted Kingfisher</t>
  </si>
  <si>
    <t>Megaceryle alcyon</t>
  </si>
  <si>
    <t>Loggerhead Shrike</t>
  </si>
  <si>
    <t>Lanius ludovicianus</t>
  </si>
  <si>
    <t>Osprey</t>
  </si>
  <si>
    <t>Pandion haliaetus</t>
  </si>
  <si>
    <t>Red-shouldered Hawk</t>
  </si>
  <si>
    <t>Buteo lineatus</t>
  </si>
  <si>
    <t>White-eyed Vireo</t>
  </si>
  <si>
    <t>Vireo griseus</t>
  </si>
  <si>
    <t>Common Ground-Dove</t>
  </si>
  <si>
    <t>Columbina passerina</t>
  </si>
  <si>
    <t>Yellow Warbler</t>
  </si>
  <si>
    <t>Setophaga petechia</t>
  </si>
  <si>
    <t>Fulvous Whistling-Duck</t>
  </si>
  <si>
    <t>Dendrocygna bicolor</t>
  </si>
  <si>
    <t>Great Egret</t>
  </si>
  <si>
    <t>Ardea alba</t>
  </si>
  <si>
    <t>Anhinga</t>
  </si>
  <si>
    <t>Anhinga anhinga</t>
  </si>
  <si>
    <t>Mourning Dove</t>
  </si>
  <si>
    <t>Zenaida macroura</t>
  </si>
  <si>
    <t>Common Gallinule</t>
  </si>
  <si>
    <t>Gallinula galeata</t>
  </si>
  <si>
    <t>Tricolored Heron</t>
  </si>
  <si>
    <t>Egretta tricolor</t>
  </si>
  <si>
    <t>Snowy Egret</t>
  </si>
  <si>
    <t>Egretta thula</t>
  </si>
  <si>
    <t>Little Blue Heron</t>
  </si>
  <si>
    <t>Egretta caerulea</t>
  </si>
  <si>
    <t>Black Vulture</t>
  </si>
  <si>
    <t>Coragyps atratus</t>
  </si>
  <si>
    <t>Herring Gull</t>
  </si>
  <si>
    <t>Larus argentatus</t>
  </si>
  <si>
    <t>Wilson's Plover</t>
  </si>
  <si>
    <t>Charadrius wilsonia</t>
  </si>
  <si>
    <t>Snowy Plover</t>
  </si>
  <si>
    <t>Charadrius nivosus</t>
  </si>
  <si>
    <t>American Oystercatcher</t>
  </si>
  <si>
    <t>Haematopus palliatus</t>
  </si>
  <si>
    <t>Reddish Egret</t>
  </si>
  <si>
    <t>Egretta rufescens</t>
  </si>
  <si>
    <t>Semipalmated Plover</t>
  </si>
  <si>
    <t>Charadrius semipalmatus</t>
  </si>
  <si>
    <t>Ruddy Turnstone</t>
  </si>
  <si>
    <t>Arenaria interpres</t>
  </si>
  <si>
    <t>Piping Plover</t>
  </si>
  <si>
    <t>Charadrius melodus</t>
  </si>
  <si>
    <t>Red Knot</t>
  </si>
  <si>
    <t>Calidris canutus</t>
  </si>
  <si>
    <t>Sandwich Tern</t>
  </si>
  <si>
    <t>Thalasseus sandvicensis</t>
  </si>
  <si>
    <t>Willet</t>
  </si>
  <si>
    <t>Tringa semipalmata</t>
  </si>
  <si>
    <t>Double-crested Cormorant</t>
  </si>
  <si>
    <t>Phalacrocorax auritus</t>
  </si>
  <si>
    <t>Black Skimmer</t>
  </si>
  <si>
    <t>Rynchops niger</t>
  </si>
  <si>
    <t>Sanderling</t>
  </si>
  <si>
    <t>Calidris alba</t>
  </si>
  <si>
    <t>Brown Pelican</t>
  </si>
  <si>
    <t>Pelecanus occidentalis</t>
  </si>
  <si>
    <t>Short-billed Dowitcher</t>
  </si>
  <si>
    <t>Limnodromus griseus</t>
  </si>
  <si>
    <t>Laughing Gull</t>
  </si>
  <si>
    <t>Leucophaeus atricilla</t>
  </si>
  <si>
    <t>Western Sandpiper</t>
  </si>
  <si>
    <t>Calidris mauri</t>
  </si>
  <si>
    <t>Royal Tern</t>
  </si>
  <si>
    <t>Thalasseus maximus</t>
  </si>
  <si>
    <t>Caspian Tern</t>
  </si>
  <si>
    <t>Hydroprogne caspia</t>
  </si>
  <si>
    <t>Roseate Spoonbill</t>
  </si>
  <si>
    <t>Platalea ajaja</t>
  </si>
  <si>
    <t>Spotted Sandpiper</t>
  </si>
  <si>
    <t>Actitis macularius</t>
  </si>
  <si>
    <t>Marbled Godwit</t>
  </si>
  <si>
    <t>Limosa fedoa</t>
  </si>
  <si>
    <t>Bald Eagle</t>
  </si>
  <si>
    <t>Haliaeetus leucocephalus</t>
  </si>
  <si>
    <t>Fish Crow</t>
  </si>
  <si>
    <t>Corvus ossifragus</t>
  </si>
  <si>
    <t>Magnificent Frigatebird</t>
  </si>
  <si>
    <t>Fregata magnificens</t>
  </si>
  <si>
    <t>Baltimore Oriole</t>
  </si>
  <si>
    <t>Icterus galbula</t>
  </si>
  <si>
    <t>Blackpoll Warbler</t>
  </si>
  <si>
    <t>Setophaga striata</t>
  </si>
  <si>
    <t>Great Horned Owl</t>
  </si>
  <si>
    <t>Bubo virginianus</t>
  </si>
  <si>
    <t>Pine Warbler</t>
  </si>
  <si>
    <t>Setophaga pinus</t>
  </si>
  <si>
    <t>Sharp-shinned Hawk</t>
  </si>
  <si>
    <t>Accipiter striatus</t>
  </si>
  <si>
    <t>Bay-breasted Warbler</t>
  </si>
  <si>
    <t>Setophaga castanea</t>
  </si>
  <si>
    <t>Blackburnian Warbler</t>
  </si>
  <si>
    <t>Setophaga fusca</t>
  </si>
  <si>
    <t>Cooper's Hawk</t>
  </si>
  <si>
    <t>Accipiter cooperii</t>
  </si>
  <si>
    <t>Eastern Wood-Pewee</t>
  </si>
  <si>
    <t>Contopus virens</t>
  </si>
  <si>
    <t>Magnolia Warbler</t>
  </si>
  <si>
    <t>Setophaga magnolia</t>
  </si>
  <si>
    <t>Northern Harrier</t>
  </si>
  <si>
    <t>Circus cyaneus</t>
  </si>
  <si>
    <t>Red-eyed Vireo</t>
  </si>
  <si>
    <t>Vireo olivaceus</t>
  </si>
  <si>
    <t>Ruby-crowned Kinglet</t>
  </si>
  <si>
    <t>Regulus calendula</t>
  </si>
  <si>
    <t>Tennessee Warbler</t>
  </si>
  <si>
    <t>Oreothlypis peregrina</t>
  </si>
  <si>
    <t>Yellow-bellied Sapsucker</t>
  </si>
  <si>
    <t>Sphyrapicus varius</t>
  </si>
  <si>
    <t>Carolina Chickadee</t>
  </si>
  <si>
    <t>Poecile carolinensis</t>
  </si>
  <si>
    <t>Chestnut-sided Warbler</t>
  </si>
  <si>
    <t>Setophaga pensylvanica</t>
  </si>
  <si>
    <t>House Wren</t>
  </si>
  <si>
    <t>Troglodytes aedon</t>
  </si>
  <si>
    <t>Ovenbird</t>
  </si>
  <si>
    <t>Seiurus aurocapilla</t>
  </si>
  <si>
    <t>Wilson's Snipe</t>
  </si>
  <si>
    <t>Gallinago delicata</t>
  </si>
  <si>
    <t>Wood Stork</t>
  </si>
  <si>
    <t>Mycteria americana</t>
  </si>
  <si>
    <t>Yellow-throated Warbler</t>
  </si>
  <si>
    <t>Setophaga dominica</t>
  </si>
  <si>
    <t>Brown Thrasher</t>
  </si>
  <si>
    <t>Toxostoma rufum</t>
  </si>
  <si>
    <t>Northern Flicker</t>
  </si>
  <si>
    <t>Colaptes auratus</t>
  </si>
  <si>
    <t>Northern Flicker (Yellow-shafted)</t>
  </si>
  <si>
    <t>Colaptes auratus auratus/luteus</t>
  </si>
  <si>
    <t>Northern Parula</t>
  </si>
  <si>
    <t>Setophaga americana</t>
  </si>
  <si>
    <t>Pileated Woodpecker</t>
  </si>
  <si>
    <t>Dryocopus pileatus</t>
  </si>
  <si>
    <t>Downy Woodpecker</t>
  </si>
  <si>
    <t>Picoides pubescens</t>
  </si>
  <si>
    <t>Eastern Phoebe</t>
  </si>
  <si>
    <t>Sayornis phoebe</t>
  </si>
  <si>
    <t>Black-and-white Warbler</t>
  </si>
  <si>
    <t>Mniotilta varia</t>
  </si>
  <si>
    <t>Tufted Titmouse</t>
  </si>
  <si>
    <t>Baeolophus bicolor</t>
  </si>
  <si>
    <t>Blue Jay</t>
  </si>
  <si>
    <t>Cyanocitta cristata</t>
  </si>
  <si>
    <t>Carolina Wren</t>
  </si>
  <si>
    <t>Thryothorus ludovicianus</t>
  </si>
  <si>
    <t>Chimney Swift</t>
  </si>
  <si>
    <t>Chaetura pelagica</t>
  </si>
  <si>
    <t>American Crow</t>
  </si>
  <si>
    <t>Corvus brachyrhynchos</t>
  </si>
  <si>
    <t>American Redstart</t>
  </si>
  <si>
    <t>Setophaga ruticilla</t>
  </si>
  <si>
    <t>Gray Catbird</t>
  </si>
  <si>
    <t>Dumetella carolinensis</t>
  </si>
  <si>
    <t>Palm Warbler</t>
  </si>
  <si>
    <t>Setophaga palmarum</t>
  </si>
  <si>
    <t>Common Grackle</t>
  </si>
  <si>
    <t>Quiscalus quiscula</t>
  </si>
  <si>
    <t>Acadian Flycatcher</t>
  </si>
  <si>
    <t>Empidonax virescens</t>
  </si>
  <si>
    <t>Barred Owl</t>
  </si>
  <si>
    <t>Strix varia</t>
  </si>
  <si>
    <t>Canada Warbler</t>
  </si>
  <si>
    <t>Cardellina canadensis</t>
  </si>
  <si>
    <t>Empidonax sp.</t>
  </si>
  <si>
    <t>Hooded Warbler</t>
  </si>
  <si>
    <t>Setophaga citrina</t>
  </si>
  <si>
    <t>Red-tailed Hawk</t>
  </si>
  <si>
    <t>Buteo jamaicensis</t>
  </si>
  <si>
    <t>Swainson's Thrush</t>
  </si>
  <si>
    <t>Catharus ustulatus</t>
  </si>
  <si>
    <t>Veery</t>
  </si>
  <si>
    <t>Catharus fuscescens</t>
  </si>
  <si>
    <t>Yellow-billed Cuckoo</t>
  </si>
  <si>
    <t>Coccyzus americanus</t>
  </si>
  <si>
    <t>Red-headed Woodpecker</t>
  </si>
  <si>
    <t>Melanerpes erythrocephalus</t>
  </si>
  <si>
    <t>Blue-winged Warbler</t>
  </si>
  <si>
    <t>Vermivora cyanoptera</t>
  </si>
  <si>
    <t>Great Crested Flycatcher</t>
  </si>
  <si>
    <t>Myiarchus crinitus</t>
  </si>
  <si>
    <t>Prothonotary Warbler</t>
  </si>
  <si>
    <t>Protonotaria citrea</t>
  </si>
  <si>
    <t>Pied-billed Grebe</t>
  </si>
  <si>
    <t>Podilymbus podiceps</t>
  </si>
  <si>
    <t>Summer Tanager</t>
  </si>
  <si>
    <t>Piranga rubra</t>
  </si>
  <si>
    <t>Black-necked Stilt</t>
  </si>
  <si>
    <t>Himantopus mexicanus</t>
  </si>
  <si>
    <t>Common Nighthawk</t>
  </si>
  <si>
    <t>Chordeiles minor</t>
  </si>
  <si>
    <t>Louisiana/Northern Waterthrush</t>
  </si>
  <si>
    <t>Parkesia motacilla/noveboracensis</t>
  </si>
  <si>
    <t>Semipalmated Sandpiper</t>
  </si>
  <si>
    <t>Calidris pusilla</t>
  </si>
  <si>
    <t>Black Tern</t>
  </si>
  <si>
    <t>Chlidonias niger</t>
  </si>
  <si>
    <t>Crested Caracara</t>
  </si>
  <si>
    <t>Caracara cheriway</t>
  </si>
  <si>
    <t>Northern Rough-winged Swallow</t>
  </si>
  <si>
    <t>Stelgidopteryx serripennis</t>
  </si>
  <si>
    <t>Tree Swallow</t>
  </si>
  <si>
    <t>Tachycineta bicolor</t>
  </si>
  <si>
    <t>American Coot</t>
  </si>
  <si>
    <t>Fulica americana</t>
  </si>
  <si>
    <t>Stilt Sandpiper</t>
  </si>
  <si>
    <t>Calidris himantopus</t>
  </si>
  <si>
    <t>Great Cormorant</t>
  </si>
  <si>
    <t>Phalacrocorax carbo</t>
  </si>
  <si>
    <t>Peregrine Falcon</t>
  </si>
  <si>
    <t>Falco peregrinus</t>
  </si>
  <si>
    <t>Least Tern</t>
  </si>
  <si>
    <t>Sternula antillarum</t>
  </si>
  <si>
    <t>Forster's Tern</t>
  </si>
  <si>
    <t>Sterna forsteri</t>
  </si>
  <si>
    <t>Gray Kingbird</t>
  </si>
  <si>
    <t>Tyrannus dominicensis</t>
  </si>
  <si>
    <t>American Kestrel</t>
  </si>
  <si>
    <t>Falco sparverius</t>
  </si>
  <si>
    <t>American Wigeon</t>
  </si>
  <si>
    <t>Anas americana</t>
  </si>
  <si>
    <t>Dunlin</t>
  </si>
  <si>
    <t>Calidris alpina</t>
  </si>
  <si>
    <t>Song Sparrow</t>
  </si>
  <si>
    <t>Melospiza melodia</t>
  </si>
  <si>
    <t>Northern Shoveler</t>
  </si>
  <si>
    <t>Anas clypeata</t>
  </si>
  <si>
    <t>Gadwall</t>
  </si>
  <si>
    <t>Anas strepera</t>
  </si>
  <si>
    <t>Yellow-rumped Warbler</t>
  </si>
  <si>
    <t>Setophaga coronata</t>
  </si>
  <si>
    <t>Ring-necked Duck</t>
  </si>
  <si>
    <t>Aythya collaris</t>
  </si>
  <si>
    <t>Lesser Scaup</t>
  </si>
  <si>
    <t>Aythya affinis</t>
  </si>
  <si>
    <t>Northern Pintail</t>
  </si>
  <si>
    <t>Anas acuta</t>
  </si>
  <si>
    <t>peep sp.</t>
  </si>
  <si>
    <t>Calidris sp. (peep sp.)</t>
  </si>
  <si>
    <t>Swamp Sparrow</t>
  </si>
  <si>
    <t>Melospiza georgiana</t>
  </si>
  <si>
    <t>Savannah Sparrow</t>
  </si>
  <si>
    <t>Passerculus sandwichensis</t>
  </si>
  <si>
    <t>Wood Duck</t>
  </si>
  <si>
    <t>Aix sponsa</t>
  </si>
  <si>
    <t>American White Pelican</t>
  </si>
  <si>
    <t>Pelecanus erythrorhynchos</t>
  </si>
  <si>
    <t>Green-winged Teal</t>
  </si>
  <si>
    <t>Anas crecca</t>
  </si>
  <si>
    <t>Eastern Meadowlark</t>
  </si>
  <si>
    <t>Sturnella magna</t>
  </si>
  <si>
    <t>Yellow-rumped Warbler (Myrtle)</t>
  </si>
  <si>
    <t>Setophaga coronata coronata</t>
  </si>
  <si>
    <t>American Avocet</t>
  </si>
  <si>
    <t>Recurvirostra americana</t>
  </si>
  <si>
    <t>Eurasian Collared-Dove</t>
  </si>
  <si>
    <t>Streptopelia decaocto</t>
  </si>
  <si>
    <t>Red-breasted Merganser</t>
  </si>
  <si>
    <t>Mergus serrator</t>
  </si>
  <si>
    <t>Long-billed Dowitcher</t>
  </si>
  <si>
    <t>Limnodromus scolopaceus</t>
  </si>
  <si>
    <t>American Robin</t>
  </si>
  <si>
    <t>Turdus migratorius</t>
  </si>
  <si>
    <t>Osprey (carolinensis)</t>
  </si>
  <si>
    <t>Pandion haliaetus carolinensis</t>
  </si>
  <si>
    <t>Blue-headed Vireo</t>
  </si>
  <si>
    <t>Vireo solitarius</t>
  </si>
  <si>
    <t>Ring-billed Gull</t>
  </si>
  <si>
    <t>Larus delawarensis</t>
  </si>
  <si>
    <t>White-throated Sparrow</t>
  </si>
  <si>
    <t>Zonotrichia albicollis</t>
  </si>
  <si>
    <t>Blue Grosbeak</t>
  </si>
  <si>
    <t>Passerina caerulea</t>
  </si>
  <si>
    <t>Orange-crowned Warbler</t>
  </si>
  <si>
    <t>Oreothlypis celata</t>
  </si>
  <si>
    <t>White-crowned Sparrow</t>
  </si>
  <si>
    <t>Zonotrichia leucophrys</t>
  </si>
  <si>
    <t>Least Flycatcher</t>
  </si>
  <si>
    <t>Empidonax minimus</t>
  </si>
  <si>
    <t>Wood Thrush</t>
  </si>
  <si>
    <t>Hylocichla mustelina</t>
  </si>
  <si>
    <t>Sedge Wren</t>
  </si>
  <si>
    <t>Cistothorus platensis</t>
  </si>
  <si>
    <t>Black-throated Blue Warbler</t>
  </si>
  <si>
    <t>Setophaga caerulescens</t>
  </si>
  <si>
    <t>Sora</t>
  </si>
  <si>
    <t>Porzana carolina</t>
  </si>
  <si>
    <t>Virginia Rail</t>
  </si>
  <si>
    <t>Rallus limicola</t>
  </si>
  <si>
    <t>crow sp.</t>
  </si>
  <si>
    <t>Corvus sp. (crow sp.)</t>
  </si>
  <si>
    <t>Marsh Wren</t>
  </si>
  <si>
    <t>Cistothorus palustris</t>
  </si>
  <si>
    <t>Snow Goose</t>
  </si>
  <si>
    <t>Chen caerulescens</t>
  </si>
  <si>
    <t>Greater Scaup</t>
  </si>
  <si>
    <t>Aythya marila</t>
  </si>
  <si>
    <t>Greater/Lesser Yellowlegs</t>
  </si>
  <si>
    <t>Tringa melanoleuca/flavipes</t>
  </si>
  <si>
    <t>Florida Scrub-Jay</t>
  </si>
  <si>
    <t>Aphelocoma coerulescens</t>
  </si>
  <si>
    <t>Common Tern</t>
  </si>
  <si>
    <t>Sterna hirundo</t>
  </si>
  <si>
    <t>Yellow-throated Vireo</t>
  </si>
  <si>
    <t>Vireo flavifrons</t>
  </si>
  <si>
    <t>Wild Turkey</t>
  </si>
  <si>
    <t>Meleagris gallopavo</t>
  </si>
  <si>
    <t>COUNTRY</t>
  </si>
  <si>
    <t>COUNTRY_CODE</t>
  </si>
  <si>
    <t>STATE_PROVINCE</t>
  </si>
  <si>
    <t>SUBNATIONAL1_CODE</t>
  </si>
  <si>
    <t>COUNTY</t>
  </si>
  <si>
    <t>LOCALITY</t>
  </si>
  <si>
    <t>United States</t>
  </si>
  <si>
    <t>US</t>
  </si>
  <si>
    <t>Florida</t>
  </si>
  <si>
    <t>US-FL</t>
  </si>
  <si>
    <t>T.M. Goodwin Waterfowl Management Area--original unit</t>
  </si>
  <si>
    <t>MBCX</t>
  </si>
  <si>
    <t>Paynes Prairie Preserve SP--Bolen Bluff Trail</t>
  </si>
  <si>
    <t>Newnan's Lake</t>
  </si>
  <si>
    <t>Viera Wetlands</t>
  </si>
  <si>
    <t>Click Ponds (Viera)</t>
  </si>
  <si>
    <t>Merritt Island NWR--West Gator Creek</t>
  </si>
  <si>
    <t>Merritt Island NWR--Bio Lab Rd.</t>
  </si>
  <si>
    <t>Paynes Prairie Preserve SP--La Chua Trail</t>
  </si>
  <si>
    <t>Merritt Island Preserve</t>
  </si>
  <si>
    <t>Paynes Prairie Preserve SP--Cones Dike Trail</t>
  </si>
  <si>
    <t>Merritt Island</t>
  </si>
  <si>
    <t>Paynes Prairie Preserve SP--Lake Wauberg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</si>
</sst>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"/>
  </numFmts>
  <fonts count="8" x14ac:knownFonts="1">
    <font>
      <sz val="10"/>
      <color rgb="FF000000"/>
      <name val="Arial"/>
    </font>
    <font>
      <sz val="12"/>
      <color rgb="FF000000"/>
      <name val="Calibri"/>
    </font>
    <font>
      <sz val="12"/>
      <name val="Calibri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 applyFont="1" applyAlignment="1"/>
    <xf numFmtId="0" fontId="1" fillId="2" borderId="1" xfId="0" applyFont="1" applyFill="1" applyBorder="1" applyAlignment="1"/>
    <xf numFmtId="2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3" fillId="2" borderId="1" xfId="0" applyFont="1" applyFill="1" applyBorder="1"/>
    <xf numFmtId="0" fontId="0" fillId="0" borderId="1" xfId="0" applyFont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/>
    <xf numFmtId="2" fontId="2" fillId="0" borderId="1" xfId="0" applyNumberFormat="1" applyFont="1" applyBorder="1" applyAlignment="1"/>
    <xf numFmtId="164" fontId="2" fillId="0" borderId="1" xfId="0" applyNumberFormat="1" applyFont="1" applyBorder="1" applyAlignment="1"/>
    <xf numFmtId="2" fontId="3" fillId="0" borderId="1" xfId="0" applyNumberFormat="1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2" fontId="1" fillId="0" borderId="1" xfId="0" applyNumberFormat="1" applyFont="1" applyBorder="1" applyAlignment="1"/>
    <xf numFmtId="0" fontId="1" fillId="0" borderId="1" xfId="0" applyFont="1" applyBorder="1" applyAlignment="1"/>
    <xf numFmtId="14" fontId="1" fillId="2" borderId="1" xfId="0" applyNumberFormat="1" applyFont="1" applyFill="1" applyBorder="1" applyAlignment="1"/>
    <xf numFmtId="14" fontId="1" fillId="0" borderId="1" xfId="0" applyNumberFormat="1" applyFont="1" applyBorder="1" applyAlignment="1">
      <alignment horizontal="right"/>
    </xf>
    <xf numFmtId="14" fontId="3" fillId="2" borderId="1" xfId="0" applyNumberFormat="1" applyFont="1" applyFill="1" applyBorder="1"/>
    <xf numFmtId="14" fontId="0" fillId="0" borderId="1" xfId="0" applyNumberFormat="1" applyFont="1" applyBorder="1" applyAlignment="1"/>
    <xf numFmtId="14" fontId="0" fillId="0" borderId="0" xfId="0" applyNumberFormat="1" applyFont="1" applyAlignme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workbookViewId="0">
      <selection activeCell="I27" sqref="I27"/>
    </sheetView>
  </sheetViews>
  <sheetFormatPr baseColWidth="10" defaultColWidth="14.5" defaultRowHeight="15.75" customHeight="1" x14ac:dyDescent="0"/>
  <cols>
    <col min="1" max="2" width="14.5" style="6"/>
    <col min="3" max="4" width="27.6640625" style="6" customWidth="1"/>
    <col min="5" max="6" width="14.5" style="25"/>
    <col min="7" max="16384" width="14.5" style="6"/>
  </cols>
  <sheetData>
    <row r="1" spans="1:26" ht="15">
      <c r="A1" s="1" t="s">
        <v>0</v>
      </c>
      <c r="B1" s="2" t="s">
        <v>1</v>
      </c>
      <c r="C1" s="3" t="s">
        <v>2</v>
      </c>
      <c r="D1" s="3" t="s">
        <v>3</v>
      </c>
      <c r="E1" s="22" t="s">
        <v>7</v>
      </c>
      <c r="F1" s="22" t="s">
        <v>8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>
      <c r="A2" s="7" t="s">
        <v>11</v>
      </c>
      <c r="B2" s="8" t="s">
        <v>12</v>
      </c>
      <c r="C2" s="9">
        <v>27.845234099999999</v>
      </c>
      <c r="D2" s="9">
        <v>-80.725235900000001</v>
      </c>
      <c r="E2" s="23" t="s">
        <v>13</v>
      </c>
      <c r="F2" s="23">
        <v>40948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>
      <c r="A3" s="7" t="s">
        <v>14</v>
      </c>
      <c r="B3" s="4" t="s">
        <v>15</v>
      </c>
      <c r="C3" s="9">
        <v>26.006344200000001</v>
      </c>
      <c r="D3" s="9">
        <v>-81.739997900000006</v>
      </c>
      <c r="E3" s="23" t="s">
        <v>16</v>
      </c>
      <c r="F3" s="23">
        <v>39426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>
      <c r="A4" s="1" t="s">
        <v>17</v>
      </c>
      <c r="B4" s="4" t="s">
        <v>18</v>
      </c>
      <c r="C4" s="9">
        <v>29.5587838</v>
      </c>
      <c r="D4" s="9">
        <v>-82.324540099999993</v>
      </c>
      <c r="E4" s="23" t="s">
        <v>19</v>
      </c>
      <c r="F4" s="23">
        <v>40188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>
      <c r="A5" s="7" t="s">
        <v>20</v>
      </c>
      <c r="B5" s="4" t="s">
        <v>18</v>
      </c>
      <c r="C5" s="9">
        <v>29.641514000000001</v>
      </c>
      <c r="D5" s="9">
        <v>-82.214813199999995</v>
      </c>
      <c r="E5" s="23">
        <v>36808</v>
      </c>
      <c r="F5" s="23">
        <v>40856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">
      <c r="A6" s="7" t="s">
        <v>26</v>
      </c>
      <c r="B6" s="4" t="s">
        <v>12</v>
      </c>
      <c r="C6" s="9">
        <v>28.2259113</v>
      </c>
      <c r="D6" s="9">
        <v>-80.763931299999996</v>
      </c>
      <c r="E6" s="23" t="s">
        <v>27</v>
      </c>
      <c r="F6" s="23" t="s">
        <v>28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">
      <c r="A7" s="7" t="s">
        <v>34</v>
      </c>
      <c r="B7" s="4" t="s">
        <v>12</v>
      </c>
      <c r="C7" s="9">
        <v>28.233965000000001</v>
      </c>
      <c r="D7" s="9">
        <v>-80.756979000000001</v>
      </c>
      <c r="E7" s="23">
        <v>36565</v>
      </c>
      <c r="F7" s="23" t="s">
        <v>35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">
      <c r="A8" s="7" t="s">
        <v>36</v>
      </c>
      <c r="B8" s="4" t="s">
        <v>12</v>
      </c>
      <c r="C8" s="9">
        <v>28.6315791</v>
      </c>
      <c r="D8" s="9">
        <v>-80.778393699999995</v>
      </c>
      <c r="E8" s="23" t="s">
        <v>37</v>
      </c>
      <c r="F8" s="23" t="s">
        <v>38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">
      <c r="A9" s="7" t="s">
        <v>40</v>
      </c>
      <c r="B9" s="4" t="s">
        <v>12</v>
      </c>
      <c r="C9" s="9">
        <v>28.679900199999999</v>
      </c>
      <c r="D9" s="9">
        <v>-80.693544700000004</v>
      </c>
      <c r="E9" s="23">
        <v>36868</v>
      </c>
      <c r="F9" s="23" t="s">
        <v>38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>
      <c r="A10" s="7" t="s">
        <v>42</v>
      </c>
      <c r="B10" s="4" t="s">
        <v>18</v>
      </c>
      <c r="C10" s="9">
        <v>29.606875599999999</v>
      </c>
      <c r="D10" s="9">
        <v>-82.303111599999994</v>
      </c>
      <c r="E10" s="23" t="s">
        <v>43</v>
      </c>
      <c r="F10" s="23">
        <v>39824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">
      <c r="A11" s="1" t="s">
        <v>44</v>
      </c>
      <c r="B11" s="1" t="s">
        <v>12</v>
      </c>
      <c r="C11" s="9">
        <v>28.6158705</v>
      </c>
      <c r="D11" s="9">
        <v>-80.672607400000004</v>
      </c>
      <c r="E11" s="23">
        <v>36780</v>
      </c>
      <c r="F11" s="23" t="s">
        <v>45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>
      <c r="A12" s="1" t="s">
        <v>46</v>
      </c>
      <c r="B12" s="1" t="s">
        <v>18</v>
      </c>
      <c r="C12" s="9">
        <v>29.579279499999998</v>
      </c>
      <c r="D12" s="9">
        <v>-82.278842900000001</v>
      </c>
      <c r="E12" s="23" t="s">
        <v>47</v>
      </c>
      <c r="F12" s="23" t="s">
        <v>48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>
      <c r="A13" s="1" t="s">
        <v>49</v>
      </c>
      <c r="B13" s="1" t="s">
        <v>12</v>
      </c>
      <c r="C13" s="9">
        <v>28.2947074</v>
      </c>
      <c r="D13" s="9">
        <v>-80.661621100000005</v>
      </c>
      <c r="E13" s="23">
        <v>36840</v>
      </c>
      <c r="F13" s="23" t="s">
        <v>50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>
      <c r="A14" s="1" t="s">
        <v>51</v>
      </c>
      <c r="B14" s="1" t="s">
        <v>18</v>
      </c>
      <c r="C14" s="9">
        <v>29.530898199999999</v>
      </c>
      <c r="D14" s="9">
        <v>-82.298154800000006</v>
      </c>
      <c r="E14" s="23">
        <v>36809</v>
      </c>
      <c r="F14" s="23" t="s">
        <v>52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5"/>
      <c r="B15" s="5"/>
      <c r="C15" s="11"/>
      <c r="D15" s="11"/>
      <c r="E15" s="24"/>
      <c r="F15" s="2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5"/>
      <c r="B16" s="12"/>
      <c r="C16" s="11"/>
      <c r="D16" s="11"/>
      <c r="E16" s="24"/>
      <c r="F16" s="2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5"/>
      <c r="B17" s="5"/>
      <c r="C17" s="11"/>
      <c r="D17" s="11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5"/>
      <c r="B18" s="5"/>
      <c r="C18" s="11"/>
      <c r="D18" s="11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5"/>
      <c r="B19" s="5"/>
      <c r="C19" s="11"/>
      <c r="D19" s="11"/>
      <c r="E19" s="24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5"/>
      <c r="B20" s="5"/>
      <c r="C20" s="11"/>
      <c r="D20" s="11"/>
      <c r="E20" s="24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5"/>
      <c r="B21" s="5"/>
      <c r="C21" s="11"/>
      <c r="D21" s="11"/>
      <c r="E21" s="24"/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5"/>
      <c r="B22" s="5"/>
      <c r="C22" s="11"/>
      <c r="D22" s="11"/>
      <c r="E22" s="24"/>
      <c r="F22" s="2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5"/>
      <c r="B23" s="5"/>
      <c r="C23" s="11"/>
      <c r="D23" s="11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"/>
      <c r="B24" s="5"/>
      <c r="C24" s="11"/>
      <c r="D24" s="11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5"/>
      <c r="B25" s="5"/>
      <c r="C25" s="11"/>
      <c r="D25" s="11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5"/>
      <c r="B26" s="5"/>
      <c r="C26" s="11"/>
      <c r="D26" s="11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5"/>
      <c r="B27" s="5"/>
      <c r="C27" s="11"/>
      <c r="D27" s="11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5"/>
      <c r="B28" s="5"/>
      <c r="C28" s="11"/>
      <c r="D28" s="11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5"/>
      <c r="B29" s="5"/>
      <c r="C29" s="11"/>
      <c r="D29" s="11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5"/>
      <c r="B30" s="5"/>
      <c r="C30" s="11"/>
      <c r="D30" s="11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5"/>
      <c r="B31" s="5"/>
      <c r="C31" s="11"/>
      <c r="D31" s="11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5"/>
      <c r="B32" s="5"/>
      <c r="C32" s="11"/>
      <c r="D32" s="11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/>
      <c r="B33" s="5"/>
      <c r="C33" s="11"/>
      <c r="D33" s="11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/>
      <c r="B34" s="5"/>
      <c r="C34" s="11"/>
      <c r="D34" s="11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11"/>
      <c r="D35" s="11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/>
      <c r="B36" s="5"/>
      <c r="C36" s="11"/>
      <c r="D36" s="11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11"/>
      <c r="D37" s="11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11"/>
      <c r="D38" s="11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11"/>
      <c r="D39" s="11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11"/>
      <c r="D40" s="11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11"/>
      <c r="D41" s="11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11"/>
      <c r="D42" s="11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11"/>
      <c r="D43" s="11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11"/>
      <c r="D44" s="11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11"/>
      <c r="D45" s="11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11"/>
      <c r="D46" s="11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11"/>
      <c r="D47" s="11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11"/>
      <c r="D48" s="11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11"/>
      <c r="D49" s="11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11"/>
      <c r="D50" s="11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11"/>
      <c r="D51" s="11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11"/>
      <c r="D52" s="11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11"/>
      <c r="D53" s="11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11"/>
      <c r="D54" s="11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11"/>
      <c r="D55" s="11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11"/>
      <c r="D56" s="11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11"/>
      <c r="D57" s="11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11"/>
      <c r="D58" s="11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11"/>
      <c r="D59" s="11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11"/>
      <c r="D60" s="11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11"/>
      <c r="D61" s="11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11"/>
      <c r="D62" s="11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11"/>
      <c r="D63" s="11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11"/>
      <c r="D64" s="11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11"/>
      <c r="D65" s="11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11"/>
      <c r="D66" s="11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11"/>
      <c r="D67" s="11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11"/>
      <c r="D68" s="11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11"/>
      <c r="D69" s="11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11"/>
      <c r="D70" s="11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11"/>
      <c r="D71" s="11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11"/>
      <c r="D72" s="11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11"/>
      <c r="D73" s="11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11"/>
      <c r="D74" s="11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11"/>
      <c r="D75" s="11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11"/>
      <c r="D76" s="11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11"/>
      <c r="D77" s="11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11"/>
      <c r="D78" s="11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11"/>
      <c r="D79" s="11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11"/>
      <c r="D80" s="11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11"/>
      <c r="D81" s="11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11"/>
      <c r="D82" s="11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11"/>
      <c r="D83" s="11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11"/>
      <c r="D84" s="11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11"/>
      <c r="D85" s="11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11"/>
      <c r="D86" s="11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11"/>
      <c r="D87" s="11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11"/>
      <c r="D88" s="11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11"/>
      <c r="D89" s="11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11"/>
      <c r="D90" s="11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11"/>
      <c r="D91" s="11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11"/>
      <c r="D92" s="11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11"/>
      <c r="D93" s="11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11"/>
      <c r="D94" s="11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11"/>
      <c r="D95" s="11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11"/>
      <c r="D96" s="11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11"/>
      <c r="D97" s="11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11"/>
      <c r="D98" s="11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11"/>
      <c r="D99" s="11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11"/>
      <c r="D100" s="11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11"/>
      <c r="D101" s="11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11"/>
      <c r="D102" s="11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11"/>
      <c r="D103" s="11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11"/>
      <c r="D104" s="11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11"/>
      <c r="D105" s="11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11"/>
      <c r="D106" s="11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11"/>
      <c r="D107" s="11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11"/>
      <c r="D108" s="11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11"/>
      <c r="D109" s="11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11"/>
      <c r="D110" s="11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11"/>
      <c r="D111" s="11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11"/>
      <c r="D112" s="11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11"/>
      <c r="D113" s="11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11"/>
      <c r="D114" s="11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11"/>
      <c r="D115" s="11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11"/>
      <c r="D116" s="11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11"/>
      <c r="D117" s="11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11"/>
      <c r="D118" s="11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11"/>
      <c r="D119" s="11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11"/>
      <c r="D120" s="11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11"/>
      <c r="D121" s="11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11"/>
      <c r="D122" s="11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11"/>
      <c r="D123" s="11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11"/>
      <c r="D124" s="11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11"/>
      <c r="D125" s="11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11"/>
      <c r="D126" s="11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11"/>
      <c r="D127" s="11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11"/>
      <c r="D128" s="11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11"/>
      <c r="D129" s="11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11"/>
      <c r="D130" s="11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11"/>
      <c r="D131" s="11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11"/>
      <c r="D132" s="11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11"/>
      <c r="D133" s="11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11"/>
      <c r="D134" s="11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11"/>
      <c r="D135" s="11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11"/>
      <c r="D136" s="11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11"/>
      <c r="D137" s="11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11"/>
      <c r="D138" s="11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11"/>
      <c r="D139" s="11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11"/>
      <c r="D140" s="11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11"/>
      <c r="D141" s="11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11"/>
      <c r="D142" s="11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11"/>
      <c r="D143" s="11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11"/>
      <c r="D144" s="11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11"/>
      <c r="D145" s="11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11"/>
      <c r="D146" s="11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11"/>
      <c r="D147" s="11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11"/>
      <c r="D148" s="11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11"/>
      <c r="D149" s="11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11"/>
      <c r="D150" s="11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11"/>
      <c r="D151" s="11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11"/>
      <c r="D152" s="11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11"/>
      <c r="D153" s="11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11"/>
      <c r="D154" s="11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11"/>
      <c r="D155" s="11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11"/>
      <c r="D156" s="11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11"/>
      <c r="D157" s="11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11"/>
      <c r="D158" s="11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11"/>
      <c r="D159" s="11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11"/>
      <c r="D160" s="11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11"/>
      <c r="D161" s="11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11"/>
      <c r="D162" s="11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11"/>
      <c r="D163" s="11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11"/>
      <c r="D164" s="11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11"/>
      <c r="D165" s="11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11"/>
      <c r="D166" s="11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11"/>
      <c r="D167" s="11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11"/>
      <c r="D168" s="11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11"/>
      <c r="D169" s="11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11"/>
      <c r="D170" s="11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11"/>
      <c r="D171" s="11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11"/>
      <c r="D172" s="11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11"/>
      <c r="D173" s="11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11"/>
      <c r="D174" s="11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11"/>
      <c r="D175" s="11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11"/>
      <c r="D176" s="11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11"/>
      <c r="D177" s="11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11"/>
      <c r="D178" s="11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11"/>
      <c r="D179" s="11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11"/>
      <c r="D180" s="11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11"/>
      <c r="D181" s="11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11"/>
      <c r="D182" s="11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11"/>
      <c r="D183" s="11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11"/>
      <c r="D184" s="11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11"/>
      <c r="D185" s="11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11"/>
      <c r="D186" s="11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11"/>
      <c r="D187" s="11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11"/>
      <c r="D188" s="11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11"/>
      <c r="D189" s="11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11"/>
      <c r="D190" s="11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11"/>
      <c r="D191" s="11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11"/>
      <c r="D192" s="11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11"/>
      <c r="D193" s="11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11"/>
      <c r="D194" s="11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11"/>
      <c r="D195" s="11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11"/>
      <c r="D196" s="11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11"/>
      <c r="D197" s="11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11"/>
      <c r="D198" s="11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11"/>
      <c r="D199" s="11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11"/>
      <c r="D200" s="11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11"/>
      <c r="D201" s="11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11"/>
      <c r="D202" s="11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11"/>
      <c r="D203" s="11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11"/>
      <c r="D204" s="11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11"/>
      <c r="D205" s="11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11"/>
      <c r="D206" s="11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11"/>
      <c r="D207" s="11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11"/>
      <c r="D208" s="11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11"/>
      <c r="D209" s="11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11"/>
      <c r="D210" s="11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11"/>
      <c r="D211" s="11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11"/>
      <c r="D212" s="11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11"/>
      <c r="D213" s="11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11"/>
      <c r="D214" s="11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11"/>
      <c r="D215" s="11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11"/>
      <c r="D216" s="11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11"/>
      <c r="D217" s="11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11"/>
      <c r="D218" s="11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11"/>
      <c r="D219" s="11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11"/>
      <c r="D220" s="11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11"/>
      <c r="D221" s="11"/>
      <c r="E221" s="24"/>
      <c r="F221" s="2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11"/>
      <c r="D222" s="11"/>
      <c r="E222" s="24"/>
      <c r="F222" s="2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11"/>
      <c r="D223" s="11"/>
      <c r="E223" s="24"/>
      <c r="F223" s="2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11"/>
      <c r="D224" s="11"/>
      <c r="E224" s="24"/>
      <c r="F224" s="2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11"/>
      <c r="D225" s="11"/>
      <c r="E225" s="24"/>
      <c r="F225" s="2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11"/>
      <c r="D226" s="11"/>
      <c r="E226" s="24"/>
      <c r="F226" s="2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11"/>
      <c r="D227" s="11"/>
      <c r="E227" s="24"/>
      <c r="F227" s="2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11"/>
      <c r="D228" s="11"/>
      <c r="E228" s="24"/>
      <c r="F228" s="2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11"/>
      <c r="D229" s="11"/>
      <c r="E229" s="24"/>
      <c r="F229" s="2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11"/>
      <c r="D230" s="11"/>
      <c r="E230" s="24"/>
      <c r="F230" s="2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11"/>
      <c r="D231" s="11"/>
      <c r="E231" s="24"/>
      <c r="F231" s="2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11"/>
      <c r="D232" s="11"/>
      <c r="E232" s="24"/>
      <c r="F232" s="2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11"/>
      <c r="D233" s="11"/>
      <c r="E233" s="24"/>
      <c r="F233" s="2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11"/>
      <c r="D234" s="11"/>
      <c r="E234" s="24"/>
      <c r="F234" s="2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11"/>
      <c r="D235" s="11"/>
      <c r="E235" s="24"/>
      <c r="F235" s="2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11"/>
      <c r="D236" s="11"/>
      <c r="E236" s="24"/>
      <c r="F236" s="2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11"/>
      <c r="D237" s="11"/>
      <c r="E237" s="24"/>
      <c r="F237" s="2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11"/>
      <c r="D238" s="11"/>
      <c r="E238" s="24"/>
      <c r="F238" s="2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11"/>
      <c r="D239" s="11"/>
      <c r="E239" s="24"/>
      <c r="F239" s="2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11"/>
      <c r="D240" s="11"/>
      <c r="E240" s="24"/>
      <c r="F240" s="2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11"/>
      <c r="D241" s="11"/>
      <c r="E241" s="24"/>
      <c r="F241" s="2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11"/>
      <c r="D242" s="11"/>
      <c r="E242" s="24"/>
      <c r="F242" s="2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11"/>
      <c r="D243" s="11"/>
      <c r="E243" s="24"/>
      <c r="F243" s="2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11"/>
      <c r="D244" s="11"/>
      <c r="E244" s="24"/>
      <c r="F244" s="2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11"/>
      <c r="D245" s="11"/>
      <c r="E245" s="24"/>
      <c r="F245" s="2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11"/>
      <c r="D246" s="11"/>
      <c r="E246" s="24"/>
      <c r="F246" s="2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11"/>
      <c r="D247" s="11"/>
      <c r="E247" s="24"/>
      <c r="F247" s="2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11"/>
      <c r="D248" s="11"/>
      <c r="E248" s="24"/>
      <c r="F248" s="2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11"/>
      <c r="D249" s="11"/>
      <c r="E249" s="24"/>
      <c r="F249" s="2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11"/>
      <c r="D250" s="11"/>
      <c r="E250" s="24"/>
      <c r="F250" s="2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11"/>
      <c r="D251" s="11"/>
      <c r="E251" s="24"/>
      <c r="F251" s="2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11"/>
      <c r="D252" s="11"/>
      <c r="E252" s="24"/>
      <c r="F252" s="2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11"/>
      <c r="D253" s="11"/>
      <c r="E253" s="24"/>
      <c r="F253" s="2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11"/>
      <c r="D254" s="11"/>
      <c r="E254" s="24"/>
      <c r="F254" s="2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11"/>
      <c r="D255" s="11"/>
      <c r="E255" s="24"/>
      <c r="F255" s="2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11"/>
      <c r="D256" s="11"/>
      <c r="E256" s="24"/>
      <c r="F256" s="2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11"/>
      <c r="D257" s="11"/>
      <c r="E257" s="24"/>
      <c r="F257" s="2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11"/>
      <c r="D258" s="11"/>
      <c r="E258" s="24"/>
      <c r="F258" s="2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11"/>
      <c r="D259" s="11"/>
      <c r="E259" s="24"/>
      <c r="F259" s="2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11"/>
      <c r="D260" s="11"/>
      <c r="E260" s="24"/>
      <c r="F260" s="2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11"/>
      <c r="D261" s="11"/>
      <c r="E261" s="24"/>
      <c r="F261" s="2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11"/>
      <c r="D262" s="11"/>
      <c r="E262" s="24"/>
      <c r="F262" s="2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11"/>
      <c r="D263" s="11"/>
      <c r="E263" s="24"/>
      <c r="F263" s="2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11"/>
      <c r="D264" s="11"/>
      <c r="E264" s="24"/>
      <c r="F264" s="2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11"/>
      <c r="D265" s="11"/>
      <c r="E265" s="24"/>
      <c r="F265" s="2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11"/>
      <c r="D266" s="11"/>
      <c r="E266" s="24"/>
      <c r="F266" s="2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11"/>
      <c r="D267" s="11"/>
      <c r="E267" s="24"/>
      <c r="F267" s="2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11"/>
      <c r="D268" s="11"/>
      <c r="E268" s="24"/>
      <c r="F268" s="2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11"/>
      <c r="D269" s="11"/>
      <c r="E269" s="24"/>
      <c r="F269" s="2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11"/>
      <c r="D270" s="11"/>
      <c r="E270" s="24"/>
      <c r="F270" s="2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11"/>
      <c r="D271" s="11"/>
      <c r="E271" s="24"/>
      <c r="F271" s="2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11"/>
      <c r="D272" s="11"/>
      <c r="E272" s="24"/>
      <c r="F272" s="2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11"/>
      <c r="D273" s="11"/>
      <c r="E273" s="24"/>
      <c r="F273" s="2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11"/>
      <c r="D274" s="11"/>
      <c r="E274" s="24"/>
      <c r="F274" s="2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11"/>
      <c r="D275" s="11"/>
      <c r="E275" s="24"/>
      <c r="F275" s="2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11"/>
      <c r="D276" s="11"/>
      <c r="E276" s="24"/>
      <c r="F276" s="2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11"/>
      <c r="D277" s="11"/>
      <c r="E277" s="24"/>
      <c r="F277" s="2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11"/>
      <c r="D278" s="11"/>
      <c r="E278" s="24"/>
      <c r="F278" s="2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11"/>
      <c r="D279" s="11"/>
      <c r="E279" s="24"/>
      <c r="F279" s="2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11"/>
      <c r="D280" s="11"/>
      <c r="E280" s="24"/>
      <c r="F280" s="2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11"/>
      <c r="D281" s="11"/>
      <c r="E281" s="24"/>
      <c r="F281" s="2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11"/>
      <c r="D282" s="11"/>
      <c r="E282" s="24"/>
      <c r="F282" s="2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11"/>
      <c r="D283" s="11"/>
      <c r="E283" s="24"/>
      <c r="F283" s="2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11"/>
      <c r="D284" s="11"/>
      <c r="E284" s="24"/>
      <c r="F284" s="2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11"/>
      <c r="D285" s="11"/>
      <c r="E285" s="24"/>
      <c r="F285" s="2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11"/>
      <c r="D286" s="11"/>
      <c r="E286" s="24"/>
      <c r="F286" s="2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11"/>
      <c r="D287" s="11"/>
      <c r="E287" s="24"/>
      <c r="F287" s="2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11"/>
      <c r="D288" s="11"/>
      <c r="E288" s="24"/>
      <c r="F288" s="2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11"/>
      <c r="D289" s="11"/>
      <c r="E289" s="24"/>
      <c r="F289" s="2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11"/>
      <c r="D290" s="11"/>
      <c r="E290" s="24"/>
      <c r="F290" s="2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11"/>
      <c r="D291" s="11"/>
      <c r="E291" s="24"/>
      <c r="F291" s="2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11"/>
      <c r="D292" s="11"/>
      <c r="E292" s="24"/>
      <c r="F292" s="2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11"/>
      <c r="D293" s="11"/>
      <c r="E293" s="24"/>
      <c r="F293" s="2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11"/>
      <c r="D294" s="11"/>
      <c r="E294" s="24"/>
      <c r="F294" s="2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11"/>
      <c r="D295" s="11"/>
      <c r="E295" s="24"/>
      <c r="F295" s="2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11"/>
      <c r="D296" s="11"/>
      <c r="E296" s="24"/>
      <c r="F296" s="2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11"/>
      <c r="D297" s="11"/>
      <c r="E297" s="24"/>
      <c r="F297" s="2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11"/>
      <c r="D298" s="11"/>
      <c r="E298" s="24"/>
      <c r="F298" s="2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11"/>
      <c r="D299" s="11"/>
      <c r="E299" s="24"/>
      <c r="F299" s="2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11"/>
      <c r="D300" s="11"/>
      <c r="E300" s="24"/>
      <c r="F300" s="2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11"/>
      <c r="D301" s="11"/>
      <c r="E301" s="24"/>
      <c r="F301" s="2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11"/>
      <c r="D302" s="11"/>
      <c r="E302" s="24"/>
      <c r="F302" s="2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11"/>
      <c r="D303" s="11"/>
      <c r="E303" s="24"/>
      <c r="F303" s="2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11"/>
      <c r="D304" s="11"/>
      <c r="E304" s="24"/>
      <c r="F304" s="2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11"/>
      <c r="D305" s="11"/>
      <c r="E305" s="24"/>
      <c r="F305" s="2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11"/>
      <c r="D306" s="11"/>
      <c r="E306" s="24"/>
      <c r="F306" s="2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11"/>
      <c r="D307" s="11"/>
      <c r="E307" s="24"/>
      <c r="F307" s="2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11"/>
      <c r="D308" s="11"/>
      <c r="E308" s="24"/>
      <c r="F308" s="2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11"/>
      <c r="D309" s="11"/>
      <c r="E309" s="24"/>
      <c r="F309" s="2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11"/>
      <c r="D310" s="11"/>
      <c r="E310" s="24"/>
      <c r="F310" s="2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11"/>
      <c r="D311" s="11"/>
      <c r="E311" s="24"/>
      <c r="F311" s="2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11"/>
      <c r="D312" s="11"/>
      <c r="E312" s="24"/>
      <c r="F312" s="2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11"/>
      <c r="D313" s="11"/>
      <c r="E313" s="24"/>
      <c r="F313" s="2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11"/>
      <c r="D314" s="11"/>
      <c r="E314" s="24"/>
      <c r="F314" s="2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11"/>
      <c r="D315" s="11"/>
      <c r="E315" s="24"/>
      <c r="F315" s="2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11"/>
      <c r="D316" s="11"/>
      <c r="E316" s="24"/>
      <c r="F316" s="2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11"/>
      <c r="D317" s="11"/>
      <c r="E317" s="24"/>
      <c r="F317" s="2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11"/>
      <c r="D318" s="11"/>
      <c r="E318" s="24"/>
      <c r="F318" s="2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11"/>
      <c r="D319" s="11"/>
      <c r="E319" s="24"/>
      <c r="F319" s="2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11"/>
      <c r="D320" s="11"/>
      <c r="E320" s="24"/>
      <c r="F320" s="2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11"/>
      <c r="D321" s="11"/>
      <c r="E321" s="24"/>
      <c r="F321" s="2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11"/>
      <c r="D322" s="11"/>
      <c r="E322" s="24"/>
      <c r="F322" s="2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11"/>
      <c r="D323" s="11"/>
      <c r="E323" s="24"/>
      <c r="F323" s="2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11"/>
      <c r="D324" s="11"/>
      <c r="E324" s="24"/>
      <c r="F324" s="2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11"/>
      <c r="D325" s="11"/>
      <c r="E325" s="24"/>
      <c r="F325" s="2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11"/>
      <c r="D326" s="11"/>
      <c r="E326" s="24"/>
      <c r="F326" s="2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11"/>
      <c r="D327" s="11"/>
      <c r="E327" s="24"/>
      <c r="F327" s="2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11"/>
      <c r="D328" s="11"/>
      <c r="E328" s="24"/>
      <c r="F328" s="2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11"/>
      <c r="D329" s="11"/>
      <c r="E329" s="24"/>
      <c r="F329" s="2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11"/>
      <c r="D330" s="11"/>
      <c r="E330" s="24"/>
      <c r="F330" s="2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11"/>
      <c r="D331" s="11"/>
      <c r="E331" s="24"/>
      <c r="F331" s="2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11"/>
      <c r="D332" s="11"/>
      <c r="E332" s="24"/>
      <c r="F332" s="2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11"/>
      <c r="D333" s="11"/>
      <c r="E333" s="24"/>
      <c r="F333" s="2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11"/>
      <c r="D334" s="11"/>
      <c r="E334" s="24"/>
      <c r="F334" s="2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11"/>
      <c r="D335" s="11"/>
      <c r="E335" s="24"/>
      <c r="F335" s="2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11"/>
      <c r="D336" s="11"/>
      <c r="E336" s="24"/>
      <c r="F336" s="2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11"/>
      <c r="D337" s="11"/>
      <c r="E337" s="24"/>
      <c r="F337" s="2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11"/>
      <c r="D338" s="11"/>
      <c r="E338" s="24"/>
      <c r="F338" s="2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11"/>
      <c r="D339" s="11"/>
      <c r="E339" s="24"/>
      <c r="F339" s="2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11"/>
      <c r="D340" s="11"/>
      <c r="E340" s="24"/>
      <c r="F340" s="2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11"/>
      <c r="D341" s="11"/>
      <c r="E341" s="24"/>
      <c r="F341" s="2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11"/>
      <c r="D342" s="11"/>
      <c r="E342" s="24"/>
      <c r="F342" s="2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11"/>
      <c r="D343" s="11"/>
      <c r="E343" s="24"/>
      <c r="F343" s="2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11"/>
      <c r="D344" s="11"/>
      <c r="E344" s="24"/>
      <c r="F344" s="2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11"/>
      <c r="D345" s="11"/>
      <c r="E345" s="24"/>
      <c r="F345" s="2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11"/>
      <c r="D346" s="11"/>
      <c r="E346" s="24"/>
      <c r="F346" s="2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11"/>
      <c r="D347" s="11"/>
      <c r="E347" s="24"/>
      <c r="F347" s="2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11"/>
      <c r="D348" s="11"/>
      <c r="E348" s="24"/>
      <c r="F348" s="2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11"/>
      <c r="D349" s="11"/>
      <c r="E349" s="24"/>
      <c r="F349" s="2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11"/>
      <c r="D350" s="11"/>
      <c r="E350" s="24"/>
      <c r="F350" s="24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11"/>
      <c r="D351" s="11"/>
      <c r="E351" s="24"/>
      <c r="F351" s="2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11"/>
      <c r="D352" s="11"/>
      <c r="E352" s="24"/>
      <c r="F352" s="2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11"/>
      <c r="D353" s="11"/>
      <c r="E353" s="24"/>
      <c r="F353" s="2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11"/>
      <c r="D354" s="11"/>
      <c r="E354" s="24"/>
      <c r="F354" s="2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11"/>
      <c r="D355" s="11"/>
      <c r="E355" s="24"/>
      <c r="F355" s="2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11"/>
      <c r="D356" s="11"/>
      <c r="E356" s="24"/>
      <c r="F356" s="2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11"/>
      <c r="D357" s="11"/>
      <c r="E357" s="24"/>
      <c r="F357" s="2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11"/>
      <c r="D358" s="11"/>
      <c r="E358" s="24"/>
      <c r="F358" s="2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11"/>
      <c r="D359" s="11"/>
      <c r="E359" s="24"/>
      <c r="F359" s="2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11"/>
      <c r="D360" s="11"/>
      <c r="E360" s="24"/>
      <c r="F360" s="2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11"/>
      <c r="D361" s="11"/>
      <c r="E361" s="24"/>
      <c r="F361" s="2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11"/>
      <c r="D362" s="11"/>
      <c r="E362" s="24"/>
      <c r="F362" s="2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11"/>
      <c r="D363" s="11"/>
      <c r="E363" s="24"/>
      <c r="F363" s="2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11"/>
      <c r="D364" s="11"/>
      <c r="E364" s="24"/>
      <c r="F364" s="2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11"/>
      <c r="D365" s="11"/>
      <c r="E365" s="24"/>
      <c r="F365" s="2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11"/>
      <c r="D366" s="11"/>
      <c r="E366" s="24"/>
      <c r="F366" s="24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11"/>
      <c r="D367" s="11"/>
      <c r="E367" s="24"/>
      <c r="F367" s="2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11"/>
      <c r="D368" s="11"/>
      <c r="E368" s="24"/>
      <c r="F368" s="24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11"/>
      <c r="D369" s="11"/>
      <c r="E369" s="24"/>
      <c r="F369" s="24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11"/>
      <c r="D370" s="11"/>
      <c r="E370" s="24"/>
      <c r="F370" s="24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11"/>
      <c r="D371" s="11"/>
      <c r="E371" s="24"/>
      <c r="F371" s="24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11"/>
      <c r="D372" s="11"/>
      <c r="E372" s="24"/>
      <c r="F372" s="24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11"/>
      <c r="D373" s="11"/>
      <c r="E373" s="24"/>
      <c r="F373" s="2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11"/>
      <c r="D374" s="11"/>
      <c r="E374" s="24"/>
      <c r="F374" s="24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11"/>
      <c r="D375" s="11"/>
      <c r="E375" s="24"/>
      <c r="F375" s="24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11"/>
      <c r="D376" s="11"/>
      <c r="E376" s="24"/>
      <c r="F376" s="2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11"/>
      <c r="D377" s="11"/>
      <c r="E377" s="24"/>
      <c r="F377" s="2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11"/>
      <c r="D378" s="11"/>
      <c r="E378" s="24"/>
      <c r="F378" s="2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11"/>
      <c r="D379" s="11"/>
      <c r="E379" s="24"/>
      <c r="F379" s="2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11"/>
      <c r="D380" s="11"/>
      <c r="E380" s="24"/>
      <c r="F380" s="2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11"/>
      <c r="D381" s="11"/>
      <c r="E381" s="24"/>
      <c r="F381" s="2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11"/>
      <c r="D382" s="11"/>
      <c r="E382" s="24"/>
      <c r="F382" s="24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11"/>
      <c r="D383" s="11"/>
      <c r="E383" s="24"/>
      <c r="F383" s="24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11"/>
      <c r="D384" s="11"/>
      <c r="E384" s="24"/>
      <c r="F384" s="24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11"/>
      <c r="D385" s="11"/>
      <c r="E385" s="24"/>
      <c r="F385" s="2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11"/>
      <c r="D386" s="11"/>
      <c r="E386" s="24"/>
      <c r="F386" s="24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11"/>
      <c r="D387" s="11"/>
      <c r="E387" s="24"/>
      <c r="F387" s="24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11"/>
      <c r="D388" s="11"/>
      <c r="E388" s="24"/>
      <c r="F388" s="24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11"/>
      <c r="D389" s="11"/>
      <c r="E389" s="24"/>
      <c r="F389" s="24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11"/>
      <c r="D390" s="11"/>
      <c r="E390" s="24"/>
      <c r="F390" s="24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11"/>
      <c r="D391" s="11"/>
      <c r="E391" s="24"/>
      <c r="F391" s="2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11"/>
      <c r="D392" s="11"/>
      <c r="E392" s="24"/>
      <c r="F392" s="24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11"/>
      <c r="D393" s="11"/>
      <c r="E393" s="24"/>
      <c r="F393" s="24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11"/>
      <c r="D394" s="11"/>
      <c r="E394" s="24"/>
      <c r="F394" s="24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11"/>
      <c r="D395" s="11"/>
      <c r="E395" s="24"/>
      <c r="F395" s="24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11"/>
      <c r="D396" s="11"/>
      <c r="E396" s="24"/>
      <c r="F396" s="24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11"/>
      <c r="D397" s="11"/>
      <c r="E397" s="24"/>
      <c r="F397" s="2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11"/>
      <c r="D398" s="11"/>
      <c r="E398" s="24"/>
      <c r="F398" s="24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11"/>
      <c r="D399" s="11"/>
      <c r="E399" s="24"/>
      <c r="F399" s="24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11"/>
      <c r="D400" s="11"/>
      <c r="E400" s="24"/>
      <c r="F400" s="24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11"/>
      <c r="D401" s="11"/>
      <c r="E401" s="24"/>
      <c r="F401" s="24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11"/>
      <c r="D402" s="11"/>
      <c r="E402" s="24"/>
      <c r="F402" s="24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11"/>
      <c r="D403" s="11"/>
      <c r="E403" s="24"/>
      <c r="F403" s="2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11"/>
      <c r="D404" s="11"/>
      <c r="E404" s="24"/>
      <c r="F404" s="24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11"/>
      <c r="D405" s="11"/>
      <c r="E405" s="24"/>
      <c r="F405" s="24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11"/>
      <c r="D406" s="11"/>
      <c r="E406" s="24"/>
      <c r="F406" s="24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11"/>
      <c r="D407" s="11"/>
      <c r="E407" s="24"/>
      <c r="F407" s="24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11"/>
      <c r="D408" s="11"/>
      <c r="E408" s="24"/>
      <c r="F408" s="24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11"/>
      <c r="D409" s="11"/>
      <c r="E409" s="24"/>
      <c r="F409" s="2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11"/>
      <c r="D410" s="11"/>
      <c r="E410" s="24"/>
      <c r="F410" s="24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11"/>
      <c r="D411" s="11"/>
      <c r="E411" s="24"/>
      <c r="F411" s="24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11"/>
      <c r="D412" s="11"/>
      <c r="E412" s="24"/>
      <c r="F412" s="24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11"/>
      <c r="D413" s="11"/>
      <c r="E413" s="24"/>
      <c r="F413" s="24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11"/>
      <c r="D414" s="11"/>
      <c r="E414" s="24"/>
      <c r="F414" s="24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11"/>
      <c r="D415" s="11"/>
      <c r="E415" s="24"/>
      <c r="F415" s="2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11"/>
      <c r="D416" s="11"/>
      <c r="E416" s="24"/>
      <c r="F416" s="24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11"/>
      <c r="D417" s="11"/>
      <c r="E417" s="24"/>
      <c r="F417" s="24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11"/>
      <c r="D418" s="11"/>
      <c r="E418" s="24"/>
      <c r="F418" s="24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11"/>
      <c r="D419" s="11"/>
      <c r="E419" s="24"/>
      <c r="F419" s="24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11"/>
      <c r="D420" s="11"/>
      <c r="E420" s="24"/>
      <c r="F420" s="24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11"/>
      <c r="D421" s="11"/>
      <c r="E421" s="24"/>
      <c r="F421" s="2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11"/>
      <c r="D422" s="11"/>
      <c r="E422" s="24"/>
      <c r="F422" s="24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11"/>
      <c r="D423" s="11"/>
      <c r="E423" s="24"/>
      <c r="F423" s="24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11"/>
      <c r="D424" s="11"/>
      <c r="E424" s="24"/>
      <c r="F424" s="24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11"/>
      <c r="D425" s="11"/>
      <c r="E425" s="24"/>
      <c r="F425" s="24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11"/>
      <c r="D426" s="11"/>
      <c r="E426" s="24"/>
      <c r="F426" s="24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11"/>
      <c r="D427" s="11"/>
      <c r="E427" s="24"/>
      <c r="F427" s="2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11"/>
      <c r="D428" s="11"/>
      <c r="E428" s="24"/>
      <c r="F428" s="24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11"/>
      <c r="D429" s="11"/>
      <c r="E429" s="24"/>
      <c r="F429" s="24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11"/>
      <c r="D430" s="11"/>
      <c r="E430" s="24"/>
      <c r="F430" s="24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11"/>
      <c r="D431" s="11"/>
      <c r="E431" s="24"/>
      <c r="F431" s="24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11"/>
      <c r="D432" s="11"/>
      <c r="E432" s="24"/>
      <c r="F432" s="24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11"/>
      <c r="D433" s="11"/>
      <c r="E433" s="24"/>
      <c r="F433" s="2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11"/>
      <c r="D434" s="11"/>
      <c r="E434" s="24"/>
      <c r="F434" s="2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11"/>
      <c r="D435" s="11"/>
      <c r="E435" s="24"/>
      <c r="F435" s="2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11"/>
      <c r="D436" s="11"/>
      <c r="E436" s="24"/>
      <c r="F436" s="2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11"/>
      <c r="D437" s="11"/>
      <c r="E437" s="24"/>
      <c r="F437" s="2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11"/>
      <c r="D438" s="11"/>
      <c r="E438" s="24"/>
      <c r="F438" s="24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11"/>
      <c r="D439" s="11"/>
      <c r="E439" s="24"/>
      <c r="F439" s="2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11"/>
      <c r="D440" s="11"/>
      <c r="E440" s="24"/>
      <c r="F440" s="24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11"/>
      <c r="D441" s="11"/>
      <c r="E441" s="24"/>
      <c r="F441" s="24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11"/>
      <c r="D442" s="11"/>
      <c r="E442" s="24"/>
      <c r="F442" s="24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11"/>
      <c r="D443" s="11"/>
      <c r="E443" s="24"/>
      <c r="F443" s="24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11"/>
      <c r="D444" s="11"/>
      <c r="E444" s="24"/>
      <c r="F444" s="24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11"/>
      <c r="D445" s="11"/>
      <c r="E445" s="24"/>
      <c r="F445" s="2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11"/>
      <c r="D446" s="11"/>
      <c r="E446" s="24"/>
      <c r="F446" s="24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11"/>
      <c r="D447" s="11"/>
      <c r="E447" s="24"/>
      <c r="F447" s="24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11"/>
      <c r="D448" s="11"/>
      <c r="E448" s="24"/>
      <c r="F448" s="24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11"/>
      <c r="D449" s="11"/>
      <c r="E449" s="24"/>
      <c r="F449" s="24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11"/>
      <c r="D450" s="11"/>
      <c r="E450" s="24"/>
      <c r="F450" s="24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11"/>
      <c r="D451" s="11"/>
      <c r="E451" s="24"/>
      <c r="F451" s="2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11"/>
      <c r="D452" s="11"/>
      <c r="E452" s="24"/>
      <c r="F452" s="24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11"/>
      <c r="D453" s="11"/>
      <c r="E453" s="24"/>
      <c r="F453" s="24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11"/>
      <c r="D454" s="11"/>
      <c r="E454" s="24"/>
      <c r="F454" s="24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11"/>
      <c r="D455" s="11"/>
      <c r="E455" s="24"/>
      <c r="F455" s="24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11"/>
      <c r="D456" s="11"/>
      <c r="E456" s="24"/>
      <c r="F456" s="24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11"/>
      <c r="D457" s="11"/>
      <c r="E457" s="24"/>
      <c r="F457" s="2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11"/>
      <c r="D458" s="11"/>
      <c r="E458" s="24"/>
      <c r="F458" s="2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11"/>
      <c r="D459" s="11"/>
      <c r="E459" s="24"/>
      <c r="F459" s="2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11"/>
      <c r="D460" s="11"/>
      <c r="E460" s="24"/>
      <c r="F460" s="24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11"/>
      <c r="D461" s="11"/>
      <c r="E461" s="24"/>
      <c r="F461" s="24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11"/>
      <c r="D462" s="11"/>
      <c r="E462" s="24"/>
      <c r="F462" s="24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11"/>
      <c r="D463" s="11"/>
      <c r="E463" s="24"/>
      <c r="F463" s="2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11"/>
      <c r="D464" s="11"/>
      <c r="E464" s="24"/>
      <c r="F464" s="24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11"/>
      <c r="D465" s="11"/>
      <c r="E465" s="24"/>
      <c r="F465" s="24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11"/>
      <c r="D466" s="11"/>
      <c r="E466" s="24"/>
      <c r="F466" s="24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11"/>
      <c r="D467" s="11"/>
      <c r="E467" s="24"/>
      <c r="F467" s="24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11"/>
      <c r="D468" s="11"/>
      <c r="E468" s="24"/>
      <c r="F468" s="24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11"/>
      <c r="D469" s="11"/>
      <c r="E469" s="24"/>
      <c r="F469" s="2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11"/>
      <c r="D470" s="11"/>
      <c r="E470" s="24"/>
      <c r="F470" s="24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11"/>
      <c r="D471" s="11"/>
      <c r="E471" s="24"/>
      <c r="F471" s="24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11"/>
      <c r="D472" s="11"/>
      <c r="E472" s="24"/>
      <c r="F472" s="24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11"/>
      <c r="D473" s="11"/>
      <c r="E473" s="24"/>
      <c r="F473" s="24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11"/>
      <c r="D474" s="11"/>
      <c r="E474" s="24"/>
      <c r="F474" s="24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11"/>
      <c r="D475" s="11"/>
      <c r="E475" s="24"/>
      <c r="F475" s="2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11"/>
      <c r="D476" s="11"/>
      <c r="E476" s="24"/>
      <c r="F476" s="24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11"/>
      <c r="D477" s="11"/>
      <c r="E477" s="24"/>
      <c r="F477" s="24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11"/>
      <c r="D478" s="11"/>
      <c r="E478" s="24"/>
      <c r="F478" s="24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11"/>
      <c r="D479" s="11"/>
      <c r="E479" s="24"/>
      <c r="F479" s="24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11"/>
      <c r="D480" s="11"/>
      <c r="E480" s="24"/>
      <c r="F480" s="24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11"/>
      <c r="D481" s="11"/>
      <c r="E481" s="24"/>
      <c r="F481" s="2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11"/>
      <c r="D482" s="11"/>
      <c r="E482" s="24"/>
      <c r="F482" s="24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11"/>
      <c r="D483" s="11"/>
      <c r="E483" s="24"/>
      <c r="F483" s="24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11"/>
      <c r="D484" s="11"/>
      <c r="E484" s="24"/>
      <c r="F484" s="24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11"/>
      <c r="D485" s="11"/>
      <c r="E485" s="24"/>
      <c r="F485" s="24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11"/>
      <c r="D486" s="11"/>
      <c r="E486" s="24"/>
      <c r="F486" s="24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11"/>
      <c r="D487" s="11"/>
      <c r="E487" s="24"/>
      <c r="F487" s="2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11"/>
      <c r="D488" s="11"/>
      <c r="E488" s="24"/>
      <c r="F488" s="24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11"/>
      <c r="D489" s="11"/>
      <c r="E489" s="24"/>
      <c r="F489" s="24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11"/>
      <c r="D490" s="11"/>
      <c r="E490" s="24"/>
      <c r="F490" s="24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11"/>
      <c r="D491" s="11"/>
      <c r="E491" s="24"/>
      <c r="F491" s="24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11"/>
      <c r="D492" s="11"/>
      <c r="E492" s="24"/>
      <c r="F492" s="24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11"/>
      <c r="D493" s="11"/>
      <c r="E493" s="24"/>
      <c r="F493" s="2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11"/>
      <c r="D494" s="11"/>
      <c r="E494" s="24"/>
      <c r="F494" s="24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11"/>
      <c r="D495" s="11"/>
      <c r="E495" s="24"/>
      <c r="F495" s="24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11"/>
      <c r="D496" s="11"/>
      <c r="E496" s="24"/>
      <c r="F496" s="24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11"/>
      <c r="D497" s="11"/>
      <c r="E497" s="24"/>
      <c r="F497" s="24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11"/>
      <c r="D498" s="11"/>
      <c r="E498" s="24"/>
      <c r="F498" s="24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11"/>
      <c r="D499" s="11"/>
      <c r="E499" s="24"/>
      <c r="F499" s="2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11"/>
      <c r="D500" s="11"/>
      <c r="E500" s="24"/>
      <c r="F500" s="24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11"/>
      <c r="D501" s="11"/>
      <c r="E501" s="24"/>
      <c r="F501" s="24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11"/>
      <c r="D502" s="11"/>
      <c r="E502" s="24"/>
      <c r="F502" s="24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11"/>
      <c r="D503" s="11"/>
      <c r="E503" s="24"/>
      <c r="F503" s="24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11"/>
      <c r="D504" s="11"/>
      <c r="E504" s="24"/>
      <c r="F504" s="24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11"/>
      <c r="D505" s="11"/>
      <c r="E505" s="24"/>
      <c r="F505" s="2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11"/>
      <c r="D506" s="11"/>
      <c r="E506" s="24"/>
      <c r="F506" s="24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11"/>
      <c r="D507" s="11"/>
      <c r="E507" s="24"/>
      <c r="F507" s="24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11"/>
      <c r="D508" s="11"/>
      <c r="E508" s="24"/>
      <c r="F508" s="24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11"/>
      <c r="D509" s="11"/>
      <c r="E509" s="24"/>
      <c r="F509" s="24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11"/>
      <c r="D510" s="11"/>
      <c r="E510" s="24"/>
      <c r="F510" s="24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11"/>
      <c r="D511" s="11"/>
      <c r="E511" s="24"/>
      <c r="F511" s="2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11"/>
      <c r="D512" s="11"/>
      <c r="E512" s="24"/>
      <c r="F512" s="24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11"/>
      <c r="D513" s="11"/>
      <c r="E513" s="24"/>
      <c r="F513" s="24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11"/>
      <c r="D514" s="11"/>
      <c r="E514" s="24"/>
      <c r="F514" s="24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11"/>
      <c r="D515" s="11"/>
      <c r="E515" s="24"/>
      <c r="F515" s="24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11"/>
      <c r="D516" s="11"/>
      <c r="E516" s="24"/>
      <c r="F516" s="24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11"/>
      <c r="D517" s="11"/>
      <c r="E517" s="24"/>
      <c r="F517" s="2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11"/>
      <c r="D518" s="11"/>
      <c r="E518" s="24"/>
      <c r="F518" s="24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11"/>
      <c r="D519" s="11"/>
      <c r="E519" s="24"/>
      <c r="F519" s="24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11"/>
      <c r="D520" s="11"/>
      <c r="E520" s="24"/>
      <c r="F520" s="24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11"/>
      <c r="D521" s="11"/>
      <c r="E521" s="24"/>
      <c r="F521" s="24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11"/>
      <c r="D522" s="11"/>
      <c r="E522" s="24"/>
      <c r="F522" s="24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11"/>
      <c r="D523" s="11"/>
      <c r="E523" s="24"/>
      <c r="F523" s="2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11"/>
      <c r="D524" s="11"/>
      <c r="E524" s="24"/>
      <c r="F524" s="24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11"/>
      <c r="D525" s="11"/>
      <c r="E525" s="24"/>
      <c r="F525" s="24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11"/>
      <c r="D526" s="11"/>
      <c r="E526" s="24"/>
      <c r="F526" s="24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11"/>
      <c r="D527" s="11"/>
      <c r="E527" s="24"/>
      <c r="F527" s="24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11"/>
      <c r="D528" s="11"/>
      <c r="E528" s="24"/>
      <c r="F528" s="24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11"/>
      <c r="D529" s="11"/>
      <c r="E529" s="24"/>
      <c r="F529" s="2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11"/>
      <c r="D530" s="11"/>
      <c r="E530" s="24"/>
      <c r="F530" s="24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11"/>
      <c r="D531" s="11"/>
      <c r="E531" s="24"/>
      <c r="F531" s="24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11"/>
      <c r="D532" s="11"/>
      <c r="E532" s="24"/>
      <c r="F532" s="24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11"/>
      <c r="D533" s="11"/>
      <c r="E533" s="24"/>
      <c r="F533" s="24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11"/>
      <c r="D534" s="11"/>
      <c r="E534" s="24"/>
      <c r="F534" s="24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11"/>
      <c r="D535" s="11"/>
      <c r="E535" s="24"/>
      <c r="F535" s="2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11"/>
      <c r="D536" s="11"/>
      <c r="E536" s="24"/>
      <c r="F536" s="24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11"/>
      <c r="D537" s="11"/>
      <c r="E537" s="24"/>
      <c r="F537" s="24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11"/>
      <c r="D538" s="11"/>
      <c r="E538" s="24"/>
      <c r="F538" s="24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11"/>
      <c r="D539" s="11"/>
      <c r="E539" s="24"/>
      <c r="F539" s="24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11"/>
      <c r="D540" s="11"/>
      <c r="E540" s="24"/>
      <c r="F540" s="24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11"/>
      <c r="D541" s="11"/>
      <c r="E541" s="24"/>
      <c r="F541" s="2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11"/>
      <c r="D542" s="11"/>
      <c r="E542" s="24"/>
      <c r="F542" s="24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11"/>
      <c r="D543" s="11"/>
      <c r="E543" s="24"/>
      <c r="F543" s="24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11"/>
      <c r="D544" s="11"/>
      <c r="E544" s="24"/>
      <c r="F544" s="24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11"/>
      <c r="D545" s="11"/>
      <c r="E545" s="24"/>
      <c r="F545" s="24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11"/>
      <c r="D546" s="11"/>
      <c r="E546" s="24"/>
      <c r="F546" s="24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11"/>
      <c r="D547" s="11"/>
      <c r="E547" s="24"/>
      <c r="F547" s="2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11"/>
      <c r="D548" s="11"/>
      <c r="E548" s="24"/>
      <c r="F548" s="24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11"/>
      <c r="D549" s="11"/>
      <c r="E549" s="24"/>
      <c r="F549" s="24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11"/>
      <c r="D550" s="11"/>
      <c r="E550" s="24"/>
      <c r="F550" s="24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11"/>
      <c r="D551" s="11"/>
      <c r="E551" s="24"/>
      <c r="F551" s="24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11"/>
      <c r="D552" s="11"/>
      <c r="E552" s="24"/>
      <c r="F552" s="24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11"/>
      <c r="D553" s="11"/>
      <c r="E553" s="24"/>
      <c r="F553" s="2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11"/>
      <c r="D554" s="11"/>
      <c r="E554" s="24"/>
      <c r="F554" s="24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11"/>
      <c r="D555" s="11"/>
      <c r="E555" s="24"/>
      <c r="F555" s="24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11"/>
      <c r="D556" s="11"/>
      <c r="E556" s="24"/>
      <c r="F556" s="24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11"/>
      <c r="D557" s="11"/>
      <c r="E557" s="24"/>
      <c r="F557" s="24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11"/>
      <c r="D558" s="11"/>
      <c r="E558" s="24"/>
      <c r="F558" s="24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11"/>
      <c r="D559" s="11"/>
      <c r="E559" s="24"/>
      <c r="F559" s="2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11"/>
      <c r="D560" s="11"/>
      <c r="E560" s="24"/>
      <c r="F560" s="24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11"/>
      <c r="D561" s="11"/>
      <c r="E561" s="24"/>
      <c r="F561" s="24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11"/>
      <c r="D562" s="11"/>
      <c r="E562" s="24"/>
      <c r="F562" s="24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11"/>
      <c r="D563" s="11"/>
      <c r="E563" s="24"/>
      <c r="F563" s="24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11"/>
      <c r="D564" s="11"/>
      <c r="E564" s="24"/>
      <c r="F564" s="24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11"/>
      <c r="D565" s="11"/>
      <c r="E565" s="24"/>
      <c r="F565" s="2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11"/>
      <c r="D566" s="11"/>
      <c r="E566" s="24"/>
      <c r="F566" s="24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11"/>
      <c r="D567" s="11"/>
      <c r="E567" s="24"/>
      <c r="F567" s="24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11"/>
      <c r="D568" s="11"/>
      <c r="E568" s="24"/>
      <c r="F568" s="24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11"/>
      <c r="D569" s="11"/>
      <c r="E569" s="24"/>
      <c r="F569" s="24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11"/>
      <c r="D570" s="11"/>
      <c r="E570" s="24"/>
      <c r="F570" s="24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11"/>
      <c r="D571" s="11"/>
      <c r="E571" s="24"/>
      <c r="F571" s="2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11"/>
      <c r="D572" s="11"/>
      <c r="E572" s="24"/>
      <c r="F572" s="24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11"/>
      <c r="D573" s="11"/>
      <c r="E573" s="24"/>
      <c r="F573" s="24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11"/>
      <c r="D574" s="11"/>
      <c r="E574" s="24"/>
      <c r="F574" s="24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11"/>
      <c r="D575" s="11"/>
      <c r="E575" s="24"/>
      <c r="F575" s="24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11"/>
      <c r="D576" s="11"/>
      <c r="E576" s="24"/>
      <c r="F576" s="24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11"/>
      <c r="D577" s="11"/>
      <c r="E577" s="24"/>
      <c r="F577" s="2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11"/>
      <c r="D578" s="11"/>
      <c r="E578" s="24"/>
      <c r="F578" s="24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11"/>
      <c r="D579" s="11"/>
      <c r="E579" s="24"/>
      <c r="F579" s="24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11"/>
      <c r="D580" s="11"/>
      <c r="E580" s="24"/>
      <c r="F580" s="24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11"/>
      <c r="D581" s="11"/>
      <c r="E581" s="24"/>
      <c r="F581" s="24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11"/>
      <c r="D582" s="11"/>
      <c r="E582" s="24"/>
      <c r="F582" s="24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11"/>
      <c r="D583" s="11"/>
      <c r="E583" s="24"/>
      <c r="F583" s="2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11"/>
      <c r="D584" s="11"/>
      <c r="E584" s="24"/>
      <c r="F584" s="24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11"/>
      <c r="D585" s="11"/>
      <c r="E585" s="24"/>
      <c r="F585" s="24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11"/>
      <c r="D586" s="11"/>
      <c r="E586" s="24"/>
      <c r="F586" s="24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11"/>
      <c r="D587" s="11"/>
      <c r="E587" s="24"/>
      <c r="F587" s="24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11"/>
      <c r="D588" s="11"/>
      <c r="E588" s="24"/>
      <c r="F588" s="24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11"/>
      <c r="D589" s="11"/>
      <c r="E589" s="24"/>
      <c r="F589" s="2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11"/>
      <c r="D590" s="11"/>
      <c r="E590" s="24"/>
      <c r="F590" s="24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11"/>
      <c r="D591" s="11"/>
      <c r="E591" s="24"/>
      <c r="F591" s="24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11"/>
      <c r="D592" s="11"/>
      <c r="E592" s="24"/>
      <c r="F592" s="24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11"/>
      <c r="D593" s="11"/>
      <c r="E593" s="24"/>
      <c r="F593" s="24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11"/>
      <c r="D594" s="11"/>
      <c r="E594" s="24"/>
      <c r="F594" s="24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11"/>
      <c r="D595" s="11"/>
      <c r="E595" s="24"/>
      <c r="F595" s="2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11"/>
      <c r="D596" s="11"/>
      <c r="E596" s="24"/>
      <c r="F596" s="24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11"/>
      <c r="D597" s="11"/>
      <c r="E597" s="24"/>
      <c r="F597" s="24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11"/>
      <c r="D598" s="11"/>
      <c r="E598" s="24"/>
      <c r="F598" s="24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11"/>
      <c r="D599" s="11"/>
      <c r="E599" s="24"/>
      <c r="F599" s="24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11"/>
      <c r="D600" s="11"/>
      <c r="E600" s="24"/>
      <c r="F600" s="24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11"/>
      <c r="D601" s="11"/>
      <c r="E601" s="24"/>
      <c r="F601" s="2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11"/>
      <c r="D602" s="11"/>
      <c r="E602" s="24"/>
      <c r="F602" s="24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11"/>
      <c r="D603" s="11"/>
      <c r="E603" s="24"/>
      <c r="F603" s="24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11"/>
      <c r="D604" s="11"/>
      <c r="E604" s="24"/>
      <c r="F604" s="24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11"/>
      <c r="D605" s="11"/>
      <c r="E605" s="24"/>
      <c r="F605" s="24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11"/>
      <c r="D606" s="11"/>
      <c r="E606" s="24"/>
      <c r="F606" s="24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11"/>
      <c r="D607" s="11"/>
      <c r="E607" s="24"/>
      <c r="F607" s="2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11"/>
      <c r="D608" s="11"/>
      <c r="E608" s="24"/>
      <c r="F608" s="24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11"/>
      <c r="D609" s="11"/>
      <c r="E609" s="24"/>
      <c r="F609" s="24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11"/>
      <c r="D610" s="11"/>
      <c r="E610" s="24"/>
      <c r="F610" s="24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11"/>
      <c r="D611" s="11"/>
      <c r="E611" s="24"/>
      <c r="F611" s="24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11"/>
      <c r="D612" s="11"/>
      <c r="E612" s="24"/>
      <c r="F612" s="24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11"/>
      <c r="D613" s="11"/>
      <c r="E613" s="24"/>
      <c r="F613" s="2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11"/>
      <c r="D614" s="11"/>
      <c r="E614" s="24"/>
      <c r="F614" s="24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11"/>
      <c r="D615" s="11"/>
      <c r="E615" s="24"/>
      <c r="F615" s="24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11"/>
      <c r="D616" s="11"/>
      <c r="E616" s="24"/>
      <c r="F616" s="24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11"/>
      <c r="D617" s="11"/>
      <c r="E617" s="24"/>
      <c r="F617" s="24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11"/>
      <c r="D618" s="11"/>
      <c r="E618" s="24"/>
      <c r="F618" s="24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11"/>
      <c r="D619" s="11"/>
      <c r="E619" s="24"/>
      <c r="F619" s="2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11"/>
      <c r="D620" s="11"/>
      <c r="E620" s="24"/>
      <c r="F620" s="24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11"/>
      <c r="D621" s="11"/>
      <c r="E621" s="24"/>
      <c r="F621" s="24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11"/>
      <c r="D622" s="11"/>
      <c r="E622" s="24"/>
      <c r="F622" s="24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11"/>
      <c r="D623" s="11"/>
      <c r="E623" s="24"/>
      <c r="F623" s="24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11"/>
      <c r="D624" s="11"/>
      <c r="E624" s="24"/>
      <c r="F624" s="24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11"/>
      <c r="D625" s="11"/>
      <c r="E625" s="24"/>
      <c r="F625" s="2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11"/>
      <c r="D626" s="11"/>
      <c r="E626" s="24"/>
      <c r="F626" s="24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11"/>
      <c r="D627" s="11"/>
      <c r="E627" s="24"/>
      <c r="F627" s="24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11"/>
      <c r="D628" s="11"/>
      <c r="E628" s="24"/>
      <c r="F628" s="24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11"/>
      <c r="D629" s="11"/>
      <c r="E629" s="24"/>
      <c r="F629" s="24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11"/>
      <c r="D630" s="11"/>
      <c r="E630" s="24"/>
      <c r="F630" s="24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11"/>
      <c r="D631" s="11"/>
      <c r="E631" s="24"/>
      <c r="F631" s="2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11"/>
      <c r="D632" s="11"/>
      <c r="E632" s="24"/>
      <c r="F632" s="24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11"/>
      <c r="D633" s="11"/>
      <c r="E633" s="24"/>
      <c r="F633" s="24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11"/>
      <c r="D634" s="11"/>
      <c r="E634" s="24"/>
      <c r="F634" s="24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11"/>
      <c r="D635" s="11"/>
      <c r="E635" s="24"/>
      <c r="F635" s="24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11"/>
      <c r="D636" s="11"/>
      <c r="E636" s="24"/>
      <c r="F636" s="24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11"/>
      <c r="D637" s="11"/>
      <c r="E637" s="24"/>
      <c r="F637" s="2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11"/>
      <c r="D638" s="11"/>
      <c r="E638" s="24"/>
      <c r="F638" s="24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11"/>
      <c r="D639" s="11"/>
      <c r="E639" s="24"/>
      <c r="F639" s="24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11"/>
      <c r="D640" s="11"/>
      <c r="E640" s="24"/>
      <c r="F640" s="24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11"/>
      <c r="D641" s="11"/>
      <c r="E641" s="24"/>
      <c r="F641" s="24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11"/>
      <c r="D642" s="11"/>
      <c r="E642" s="24"/>
      <c r="F642" s="24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11"/>
      <c r="D643" s="11"/>
      <c r="E643" s="24"/>
      <c r="F643" s="2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11"/>
      <c r="D644" s="11"/>
      <c r="E644" s="24"/>
      <c r="F644" s="24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11"/>
      <c r="D645" s="11"/>
      <c r="E645" s="24"/>
      <c r="F645" s="24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11"/>
      <c r="D646" s="11"/>
      <c r="E646" s="24"/>
      <c r="F646" s="24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11"/>
      <c r="D647" s="11"/>
      <c r="E647" s="24"/>
      <c r="F647" s="24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11"/>
      <c r="D648" s="11"/>
      <c r="E648" s="24"/>
      <c r="F648" s="24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11"/>
      <c r="D649" s="11"/>
      <c r="E649" s="24"/>
      <c r="F649" s="2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11"/>
      <c r="D650" s="11"/>
      <c r="E650" s="24"/>
      <c r="F650" s="24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11"/>
      <c r="D651" s="11"/>
      <c r="E651" s="24"/>
      <c r="F651" s="24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11"/>
      <c r="D652" s="11"/>
      <c r="E652" s="24"/>
      <c r="F652" s="24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11"/>
      <c r="D653" s="11"/>
      <c r="E653" s="24"/>
      <c r="F653" s="24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11"/>
      <c r="D654" s="11"/>
      <c r="E654" s="24"/>
      <c r="F654" s="24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11"/>
      <c r="D655" s="11"/>
      <c r="E655" s="24"/>
      <c r="F655" s="2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11"/>
      <c r="D656" s="11"/>
      <c r="E656" s="24"/>
      <c r="F656" s="24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11"/>
      <c r="D657" s="11"/>
      <c r="E657" s="24"/>
      <c r="F657" s="24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11"/>
      <c r="D658" s="11"/>
      <c r="E658" s="24"/>
      <c r="F658" s="24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11"/>
      <c r="D659" s="11"/>
      <c r="E659" s="24"/>
      <c r="F659" s="24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11"/>
      <c r="D660" s="11"/>
      <c r="E660" s="24"/>
      <c r="F660" s="24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11"/>
      <c r="D661" s="11"/>
      <c r="E661" s="24"/>
      <c r="F661" s="2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11"/>
      <c r="D662" s="11"/>
      <c r="E662" s="24"/>
      <c r="F662" s="24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11"/>
      <c r="D663" s="11"/>
      <c r="E663" s="24"/>
      <c r="F663" s="24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11"/>
      <c r="D664" s="11"/>
      <c r="E664" s="24"/>
      <c r="F664" s="24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11"/>
      <c r="D665" s="11"/>
      <c r="E665" s="24"/>
      <c r="F665" s="24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11"/>
      <c r="D666" s="11"/>
      <c r="E666" s="24"/>
      <c r="F666" s="24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11"/>
      <c r="D667" s="11"/>
      <c r="E667" s="24"/>
      <c r="F667" s="2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11"/>
      <c r="D668" s="11"/>
      <c r="E668" s="24"/>
      <c r="F668" s="24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11"/>
      <c r="D669" s="11"/>
      <c r="E669" s="24"/>
      <c r="F669" s="24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11"/>
      <c r="D670" s="11"/>
      <c r="E670" s="24"/>
      <c r="F670" s="24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11"/>
      <c r="D671" s="11"/>
      <c r="E671" s="24"/>
      <c r="F671" s="24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11"/>
      <c r="D672" s="11"/>
      <c r="E672" s="24"/>
      <c r="F672" s="24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11"/>
      <c r="D673" s="11"/>
      <c r="E673" s="24"/>
      <c r="F673" s="2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11"/>
      <c r="D674" s="11"/>
      <c r="E674" s="24"/>
      <c r="F674" s="24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11"/>
      <c r="D675" s="11"/>
      <c r="E675" s="24"/>
      <c r="F675" s="24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11"/>
      <c r="D676" s="11"/>
      <c r="E676" s="24"/>
      <c r="F676" s="24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11"/>
      <c r="D677" s="11"/>
      <c r="E677" s="24"/>
      <c r="F677" s="24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11"/>
      <c r="D678" s="11"/>
      <c r="E678" s="24"/>
      <c r="F678" s="24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11"/>
      <c r="D679" s="11"/>
      <c r="E679" s="24"/>
      <c r="F679" s="2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11"/>
      <c r="D680" s="11"/>
      <c r="E680" s="24"/>
      <c r="F680" s="24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11"/>
      <c r="D681" s="11"/>
      <c r="E681" s="24"/>
      <c r="F681" s="24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11"/>
      <c r="D682" s="11"/>
      <c r="E682" s="24"/>
      <c r="F682" s="24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11"/>
      <c r="D683" s="11"/>
      <c r="E683" s="24"/>
      <c r="F683" s="24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11"/>
      <c r="D684" s="11"/>
      <c r="E684" s="24"/>
      <c r="F684" s="24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11"/>
      <c r="D685" s="11"/>
      <c r="E685" s="24"/>
      <c r="F685" s="2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11"/>
      <c r="D686" s="11"/>
      <c r="E686" s="24"/>
      <c r="F686" s="24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11"/>
      <c r="D687" s="11"/>
      <c r="E687" s="24"/>
      <c r="F687" s="24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11"/>
      <c r="D688" s="11"/>
      <c r="E688" s="24"/>
      <c r="F688" s="24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11"/>
      <c r="D689" s="11"/>
      <c r="E689" s="24"/>
      <c r="F689" s="24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11"/>
      <c r="D690" s="11"/>
      <c r="E690" s="24"/>
      <c r="F690" s="24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11"/>
      <c r="D691" s="11"/>
      <c r="E691" s="24"/>
      <c r="F691" s="2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11"/>
      <c r="D692" s="11"/>
      <c r="E692" s="24"/>
      <c r="F692" s="24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11"/>
      <c r="D693" s="11"/>
      <c r="E693" s="24"/>
      <c r="F693" s="24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11"/>
      <c r="D694" s="11"/>
      <c r="E694" s="24"/>
      <c r="F694" s="24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11"/>
      <c r="D695" s="11"/>
      <c r="E695" s="24"/>
      <c r="F695" s="24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11"/>
      <c r="D696" s="11"/>
      <c r="E696" s="24"/>
      <c r="F696" s="24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11"/>
      <c r="D697" s="11"/>
      <c r="E697" s="24"/>
      <c r="F697" s="2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11"/>
      <c r="D698" s="11"/>
      <c r="E698" s="24"/>
      <c r="F698" s="24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11"/>
      <c r="D699" s="11"/>
      <c r="E699" s="24"/>
      <c r="F699" s="24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11"/>
      <c r="D700" s="11"/>
      <c r="E700" s="24"/>
      <c r="F700" s="24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11"/>
      <c r="D701" s="11"/>
      <c r="E701" s="24"/>
      <c r="F701" s="24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11"/>
      <c r="D702" s="11"/>
      <c r="E702" s="24"/>
      <c r="F702" s="24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11"/>
      <c r="D703" s="11"/>
      <c r="E703" s="24"/>
      <c r="F703" s="2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11"/>
      <c r="D704" s="11"/>
      <c r="E704" s="24"/>
      <c r="F704" s="24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11"/>
      <c r="D705" s="11"/>
      <c r="E705" s="24"/>
      <c r="F705" s="24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11"/>
      <c r="D706" s="11"/>
      <c r="E706" s="24"/>
      <c r="F706" s="24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11"/>
      <c r="D707" s="11"/>
      <c r="E707" s="24"/>
      <c r="F707" s="24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11"/>
      <c r="D708" s="11"/>
      <c r="E708" s="24"/>
      <c r="F708" s="24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11"/>
      <c r="D709" s="11"/>
      <c r="E709" s="24"/>
      <c r="F709" s="2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11"/>
      <c r="D710" s="11"/>
      <c r="E710" s="24"/>
      <c r="F710" s="24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11"/>
      <c r="D711" s="11"/>
      <c r="E711" s="24"/>
      <c r="F711" s="24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11"/>
      <c r="D712" s="11"/>
      <c r="E712" s="24"/>
      <c r="F712" s="24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11"/>
      <c r="D713" s="11"/>
      <c r="E713" s="24"/>
      <c r="F713" s="24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11"/>
      <c r="D714" s="11"/>
      <c r="E714" s="24"/>
      <c r="F714" s="24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11"/>
      <c r="D715" s="11"/>
      <c r="E715" s="24"/>
      <c r="F715" s="2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11"/>
      <c r="D716" s="11"/>
      <c r="E716" s="24"/>
      <c r="F716" s="24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11"/>
      <c r="D717" s="11"/>
      <c r="E717" s="24"/>
      <c r="F717" s="24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11"/>
      <c r="D718" s="11"/>
      <c r="E718" s="24"/>
      <c r="F718" s="24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11"/>
      <c r="D719" s="11"/>
      <c r="E719" s="24"/>
      <c r="F719" s="24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11"/>
      <c r="D720" s="11"/>
      <c r="E720" s="24"/>
      <c r="F720" s="24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11"/>
      <c r="D721" s="11"/>
      <c r="E721" s="24"/>
      <c r="F721" s="2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11"/>
      <c r="D722" s="11"/>
      <c r="E722" s="24"/>
      <c r="F722" s="24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11"/>
      <c r="D723" s="11"/>
      <c r="E723" s="24"/>
      <c r="F723" s="24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11"/>
      <c r="D724" s="11"/>
      <c r="E724" s="24"/>
      <c r="F724" s="24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11"/>
      <c r="D725" s="11"/>
      <c r="E725" s="24"/>
      <c r="F725" s="24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11"/>
      <c r="D726" s="11"/>
      <c r="E726" s="24"/>
      <c r="F726" s="24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11"/>
      <c r="D727" s="11"/>
      <c r="E727" s="24"/>
      <c r="F727" s="2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11"/>
      <c r="D728" s="11"/>
      <c r="E728" s="24"/>
      <c r="F728" s="24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11"/>
      <c r="D729" s="11"/>
      <c r="E729" s="24"/>
      <c r="F729" s="24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11"/>
      <c r="D730" s="11"/>
      <c r="E730" s="24"/>
      <c r="F730" s="24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11"/>
      <c r="D731" s="11"/>
      <c r="E731" s="24"/>
      <c r="F731" s="24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11"/>
      <c r="D732" s="11"/>
      <c r="E732" s="24"/>
      <c r="F732" s="24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11"/>
      <c r="D733" s="11"/>
      <c r="E733" s="24"/>
      <c r="F733" s="2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11"/>
      <c r="D734" s="11"/>
      <c r="E734" s="24"/>
      <c r="F734" s="24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11"/>
      <c r="D735" s="11"/>
      <c r="E735" s="24"/>
      <c r="F735" s="24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11"/>
      <c r="D736" s="11"/>
      <c r="E736" s="24"/>
      <c r="F736" s="24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11"/>
      <c r="D737" s="11"/>
      <c r="E737" s="24"/>
      <c r="F737" s="24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11"/>
      <c r="D738" s="11"/>
      <c r="E738" s="24"/>
      <c r="F738" s="24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11"/>
      <c r="D739" s="11"/>
      <c r="E739" s="24"/>
      <c r="F739" s="2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11"/>
      <c r="D740" s="11"/>
      <c r="E740" s="24"/>
      <c r="F740" s="24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11"/>
      <c r="D741" s="11"/>
      <c r="E741" s="24"/>
      <c r="F741" s="24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11"/>
      <c r="D742" s="11"/>
      <c r="E742" s="24"/>
      <c r="F742" s="24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11"/>
      <c r="D743" s="11"/>
      <c r="E743" s="24"/>
      <c r="F743" s="24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11"/>
      <c r="D744" s="11"/>
      <c r="E744" s="24"/>
      <c r="F744" s="24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11"/>
      <c r="D745" s="11"/>
      <c r="E745" s="24"/>
      <c r="F745" s="2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11"/>
      <c r="D746" s="11"/>
      <c r="E746" s="24"/>
      <c r="F746" s="24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11"/>
      <c r="D747" s="11"/>
      <c r="E747" s="24"/>
      <c r="F747" s="24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11"/>
      <c r="D748" s="11"/>
      <c r="E748" s="24"/>
      <c r="F748" s="24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11"/>
      <c r="D749" s="11"/>
      <c r="E749" s="24"/>
      <c r="F749" s="24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11"/>
      <c r="D750" s="11"/>
      <c r="E750" s="24"/>
      <c r="F750" s="24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11"/>
      <c r="D751" s="11"/>
      <c r="E751" s="24"/>
      <c r="F751" s="2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11"/>
      <c r="D752" s="11"/>
      <c r="E752" s="24"/>
      <c r="F752" s="24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11"/>
      <c r="D753" s="11"/>
      <c r="E753" s="24"/>
      <c r="F753" s="24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11"/>
      <c r="D754" s="11"/>
      <c r="E754" s="24"/>
      <c r="F754" s="24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11"/>
      <c r="D755" s="11"/>
      <c r="E755" s="24"/>
      <c r="F755" s="24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11"/>
      <c r="D756" s="11"/>
      <c r="E756" s="24"/>
      <c r="F756" s="24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11"/>
      <c r="D757" s="11"/>
      <c r="E757" s="24"/>
      <c r="F757" s="2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11"/>
      <c r="D758" s="11"/>
      <c r="E758" s="24"/>
      <c r="F758" s="24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11"/>
      <c r="D759" s="11"/>
      <c r="E759" s="24"/>
      <c r="F759" s="24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11"/>
      <c r="D760" s="11"/>
      <c r="E760" s="24"/>
      <c r="F760" s="24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11"/>
      <c r="D761" s="11"/>
      <c r="E761" s="24"/>
      <c r="F761" s="24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11"/>
      <c r="D762" s="11"/>
      <c r="E762" s="24"/>
      <c r="F762" s="24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11"/>
      <c r="D763" s="11"/>
      <c r="E763" s="24"/>
      <c r="F763" s="2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11"/>
      <c r="D764" s="11"/>
      <c r="E764" s="24"/>
      <c r="F764" s="24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11"/>
      <c r="D765" s="11"/>
      <c r="E765" s="24"/>
      <c r="F765" s="24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11"/>
      <c r="D766" s="11"/>
      <c r="E766" s="24"/>
      <c r="F766" s="24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11"/>
      <c r="D767" s="11"/>
      <c r="E767" s="24"/>
      <c r="F767" s="24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11"/>
      <c r="D768" s="11"/>
      <c r="E768" s="24"/>
      <c r="F768" s="24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11"/>
      <c r="D769" s="11"/>
      <c r="E769" s="24"/>
      <c r="F769" s="2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11"/>
      <c r="D770" s="11"/>
      <c r="E770" s="24"/>
      <c r="F770" s="24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11"/>
      <c r="D771" s="11"/>
      <c r="E771" s="24"/>
      <c r="F771" s="24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11"/>
      <c r="D772" s="11"/>
      <c r="E772" s="24"/>
      <c r="F772" s="24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11"/>
      <c r="D773" s="11"/>
      <c r="E773" s="24"/>
      <c r="F773" s="24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11"/>
      <c r="D774" s="11"/>
      <c r="E774" s="24"/>
      <c r="F774" s="24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11"/>
      <c r="D775" s="11"/>
      <c r="E775" s="24"/>
      <c r="F775" s="2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11"/>
      <c r="D776" s="11"/>
      <c r="E776" s="24"/>
      <c r="F776" s="24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11"/>
      <c r="D777" s="11"/>
      <c r="E777" s="24"/>
      <c r="F777" s="24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11"/>
      <c r="D778" s="11"/>
      <c r="E778" s="24"/>
      <c r="F778" s="24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11"/>
      <c r="D779" s="11"/>
      <c r="E779" s="24"/>
      <c r="F779" s="24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11"/>
      <c r="D780" s="11"/>
      <c r="E780" s="24"/>
      <c r="F780" s="24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11"/>
      <c r="D781" s="11"/>
      <c r="E781" s="24"/>
      <c r="F781" s="2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11"/>
      <c r="D782" s="11"/>
      <c r="E782" s="24"/>
      <c r="F782" s="24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11"/>
      <c r="D783" s="11"/>
      <c r="E783" s="24"/>
      <c r="F783" s="24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11"/>
      <c r="D784" s="11"/>
      <c r="E784" s="24"/>
      <c r="F784" s="24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11"/>
      <c r="D785" s="11"/>
      <c r="E785" s="24"/>
      <c r="F785" s="24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11"/>
      <c r="D786" s="11"/>
      <c r="E786" s="24"/>
      <c r="F786" s="24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11"/>
      <c r="D787" s="11"/>
      <c r="E787" s="24"/>
      <c r="F787" s="2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11"/>
      <c r="D788" s="11"/>
      <c r="E788" s="24"/>
      <c r="F788" s="24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11"/>
      <c r="D789" s="11"/>
      <c r="E789" s="24"/>
      <c r="F789" s="24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11"/>
      <c r="D790" s="11"/>
      <c r="E790" s="24"/>
      <c r="F790" s="24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11"/>
      <c r="D791" s="11"/>
      <c r="E791" s="24"/>
      <c r="F791" s="24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11"/>
      <c r="D792" s="11"/>
      <c r="E792" s="24"/>
      <c r="F792" s="24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11"/>
      <c r="D793" s="11"/>
      <c r="E793" s="24"/>
      <c r="F793" s="2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11"/>
      <c r="D794" s="11"/>
      <c r="E794" s="24"/>
      <c r="F794" s="24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11"/>
      <c r="D795" s="11"/>
      <c r="E795" s="24"/>
      <c r="F795" s="24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11"/>
      <c r="D796" s="11"/>
      <c r="E796" s="24"/>
      <c r="F796" s="24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11"/>
      <c r="D797" s="11"/>
      <c r="E797" s="24"/>
      <c r="F797" s="24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11"/>
      <c r="D798" s="11"/>
      <c r="E798" s="24"/>
      <c r="F798" s="24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11"/>
      <c r="D799" s="11"/>
      <c r="E799" s="24"/>
      <c r="F799" s="2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11"/>
      <c r="D800" s="11"/>
      <c r="E800" s="24"/>
      <c r="F800" s="24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11"/>
      <c r="D801" s="11"/>
      <c r="E801" s="24"/>
      <c r="F801" s="24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11"/>
      <c r="D802" s="11"/>
      <c r="E802" s="24"/>
      <c r="F802" s="24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11"/>
      <c r="D803" s="11"/>
      <c r="E803" s="24"/>
      <c r="F803" s="24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11"/>
      <c r="D804" s="11"/>
      <c r="E804" s="24"/>
      <c r="F804" s="24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11"/>
      <c r="D805" s="11"/>
      <c r="E805" s="24"/>
      <c r="F805" s="2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11"/>
      <c r="D806" s="11"/>
      <c r="E806" s="24"/>
      <c r="F806" s="24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11"/>
      <c r="D807" s="11"/>
      <c r="E807" s="24"/>
      <c r="F807" s="24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11"/>
      <c r="D808" s="11"/>
      <c r="E808" s="24"/>
      <c r="F808" s="24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11"/>
      <c r="D809" s="11"/>
      <c r="E809" s="24"/>
      <c r="F809" s="24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11"/>
      <c r="D810" s="11"/>
      <c r="E810" s="24"/>
      <c r="F810" s="24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11"/>
      <c r="D811" s="11"/>
      <c r="E811" s="24"/>
      <c r="F811" s="2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11"/>
      <c r="D812" s="11"/>
      <c r="E812" s="24"/>
      <c r="F812" s="24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11"/>
      <c r="D813" s="11"/>
      <c r="E813" s="24"/>
      <c r="F813" s="24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11"/>
      <c r="D814" s="11"/>
      <c r="E814" s="24"/>
      <c r="F814" s="24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11"/>
      <c r="D815" s="11"/>
      <c r="E815" s="24"/>
      <c r="F815" s="24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11"/>
      <c r="D816" s="11"/>
      <c r="E816" s="24"/>
      <c r="F816" s="24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11"/>
      <c r="D817" s="11"/>
      <c r="E817" s="24"/>
      <c r="F817" s="2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11"/>
      <c r="D818" s="11"/>
      <c r="E818" s="24"/>
      <c r="F818" s="24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11"/>
      <c r="D819" s="11"/>
      <c r="E819" s="24"/>
      <c r="F819" s="24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11"/>
      <c r="D820" s="11"/>
      <c r="E820" s="24"/>
      <c r="F820" s="24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11"/>
      <c r="D821" s="11"/>
      <c r="E821" s="24"/>
      <c r="F821" s="24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11"/>
      <c r="D822" s="11"/>
      <c r="E822" s="24"/>
      <c r="F822" s="24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11"/>
      <c r="D823" s="11"/>
      <c r="E823" s="24"/>
      <c r="F823" s="2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11"/>
      <c r="D824" s="11"/>
      <c r="E824" s="24"/>
      <c r="F824" s="24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11"/>
      <c r="D825" s="11"/>
      <c r="E825" s="24"/>
      <c r="F825" s="24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11"/>
      <c r="D826" s="11"/>
      <c r="E826" s="24"/>
      <c r="F826" s="24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11"/>
      <c r="D827" s="11"/>
      <c r="E827" s="24"/>
      <c r="F827" s="24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11"/>
      <c r="D828" s="11"/>
      <c r="E828" s="24"/>
      <c r="F828" s="24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11"/>
      <c r="D829" s="11"/>
      <c r="E829" s="24"/>
      <c r="F829" s="2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11"/>
      <c r="D830" s="11"/>
      <c r="E830" s="24"/>
      <c r="F830" s="24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11"/>
      <c r="D831" s="11"/>
      <c r="E831" s="24"/>
      <c r="F831" s="24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11"/>
      <c r="D832" s="11"/>
      <c r="E832" s="24"/>
      <c r="F832" s="24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11"/>
      <c r="D833" s="11"/>
      <c r="E833" s="24"/>
      <c r="F833" s="24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11"/>
      <c r="D834" s="11"/>
      <c r="E834" s="24"/>
      <c r="F834" s="24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11"/>
      <c r="D835" s="11"/>
      <c r="E835" s="24"/>
      <c r="F835" s="2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11"/>
      <c r="D836" s="11"/>
      <c r="E836" s="24"/>
      <c r="F836" s="24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11"/>
      <c r="D837" s="11"/>
      <c r="E837" s="24"/>
      <c r="F837" s="24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11"/>
      <c r="D838" s="11"/>
      <c r="E838" s="24"/>
      <c r="F838" s="24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11"/>
      <c r="D839" s="11"/>
      <c r="E839" s="24"/>
      <c r="F839" s="24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11"/>
      <c r="D840" s="11"/>
      <c r="E840" s="24"/>
      <c r="F840" s="24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11"/>
      <c r="D841" s="11"/>
      <c r="E841" s="24"/>
      <c r="F841" s="2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11"/>
      <c r="D842" s="11"/>
      <c r="E842" s="24"/>
      <c r="F842" s="24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11"/>
      <c r="D843" s="11"/>
      <c r="E843" s="24"/>
      <c r="F843" s="24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11"/>
      <c r="D844" s="11"/>
      <c r="E844" s="24"/>
      <c r="F844" s="24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11"/>
      <c r="D845" s="11"/>
      <c r="E845" s="24"/>
      <c r="F845" s="24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11"/>
      <c r="D846" s="11"/>
      <c r="E846" s="24"/>
      <c r="F846" s="24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11"/>
      <c r="D847" s="11"/>
      <c r="E847" s="24"/>
      <c r="F847" s="2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11"/>
      <c r="D848" s="11"/>
      <c r="E848" s="24"/>
      <c r="F848" s="24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11"/>
      <c r="D849" s="11"/>
      <c r="E849" s="24"/>
      <c r="F849" s="24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11"/>
      <c r="D850" s="11"/>
      <c r="E850" s="24"/>
      <c r="F850" s="24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11"/>
      <c r="D851" s="11"/>
      <c r="E851" s="24"/>
      <c r="F851" s="24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11"/>
      <c r="D852" s="11"/>
      <c r="E852" s="24"/>
      <c r="F852" s="24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11"/>
      <c r="D853" s="11"/>
      <c r="E853" s="24"/>
      <c r="F853" s="2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11"/>
      <c r="D854" s="11"/>
      <c r="E854" s="24"/>
      <c r="F854" s="24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11"/>
      <c r="D855" s="11"/>
      <c r="E855" s="24"/>
      <c r="F855" s="24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11"/>
      <c r="D856" s="11"/>
      <c r="E856" s="24"/>
      <c r="F856" s="24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11"/>
      <c r="D857" s="11"/>
      <c r="E857" s="24"/>
      <c r="F857" s="24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11"/>
      <c r="D858" s="11"/>
      <c r="E858" s="24"/>
      <c r="F858" s="24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11"/>
      <c r="D859" s="11"/>
      <c r="E859" s="24"/>
      <c r="F859" s="2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11"/>
      <c r="D860" s="11"/>
      <c r="E860" s="24"/>
      <c r="F860" s="24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11"/>
      <c r="D861" s="11"/>
      <c r="E861" s="24"/>
      <c r="F861" s="24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11"/>
      <c r="D862" s="11"/>
      <c r="E862" s="24"/>
      <c r="F862" s="24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11"/>
      <c r="D863" s="11"/>
      <c r="E863" s="24"/>
      <c r="F863" s="24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11"/>
      <c r="D864" s="11"/>
      <c r="E864" s="24"/>
      <c r="F864" s="24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11"/>
      <c r="D865" s="11"/>
      <c r="E865" s="24"/>
      <c r="F865" s="2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11"/>
      <c r="D866" s="11"/>
      <c r="E866" s="24"/>
      <c r="F866" s="24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11"/>
      <c r="D867" s="11"/>
      <c r="E867" s="24"/>
      <c r="F867" s="24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11"/>
      <c r="D868" s="11"/>
      <c r="E868" s="24"/>
      <c r="F868" s="24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11"/>
      <c r="D869" s="11"/>
      <c r="E869" s="24"/>
      <c r="F869" s="24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11"/>
      <c r="D870" s="11"/>
      <c r="E870" s="24"/>
      <c r="F870" s="24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11"/>
      <c r="D871" s="11"/>
      <c r="E871" s="24"/>
      <c r="F871" s="2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11"/>
      <c r="D872" s="11"/>
      <c r="E872" s="24"/>
      <c r="F872" s="24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11"/>
      <c r="D873" s="11"/>
      <c r="E873" s="24"/>
      <c r="F873" s="24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11"/>
      <c r="D874" s="11"/>
      <c r="E874" s="24"/>
      <c r="F874" s="24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11"/>
      <c r="D875" s="11"/>
      <c r="E875" s="24"/>
      <c r="F875" s="24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11"/>
      <c r="D876" s="11"/>
      <c r="E876" s="24"/>
      <c r="F876" s="24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11"/>
      <c r="D877" s="11"/>
      <c r="E877" s="24"/>
      <c r="F877" s="2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11"/>
      <c r="D878" s="11"/>
      <c r="E878" s="24"/>
      <c r="F878" s="24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11"/>
      <c r="D879" s="11"/>
      <c r="E879" s="24"/>
      <c r="F879" s="24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11"/>
      <c r="D880" s="11"/>
      <c r="E880" s="24"/>
      <c r="F880" s="24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11"/>
      <c r="D881" s="11"/>
      <c r="E881" s="24"/>
      <c r="F881" s="24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11"/>
      <c r="D882" s="11"/>
      <c r="E882" s="24"/>
      <c r="F882" s="24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11"/>
      <c r="D883" s="11"/>
      <c r="E883" s="24"/>
      <c r="F883" s="2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11"/>
      <c r="D884" s="11"/>
      <c r="E884" s="24"/>
      <c r="F884" s="24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11"/>
      <c r="D885" s="11"/>
      <c r="E885" s="24"/>
      <c r="F885" s="24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11"/>
      <c r="D886" s="11"/>
      <c r="E886" s="24"/>
      <c r="F886" s="24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11"/>
      <c r="D887" s="11"/>
      <c r="E887" s="24"/>
      <c r="F887" s="24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11"/>
      <c r="D888" s="11"/>
      <c r="E888" s="24"/>
      <c r="F888" s="24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11"/>
      <c r="D889" s="11"/>
      <c r="E889" s="24"/>
      <c r="F889" s="2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11"/>
      <c r="D890" s="11"/>
      <c r="E890" s="24"/>
      <c r="F890" s="24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11"/>
      <c r="D891" s="11"/>
      <c r="E891" s="24"/>
      <c r="F891" s="24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11"/>
      <c r="D892" s="11"/>
      <c r="E892" s="24"/>
      <c r="F892" s="24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11"/>
      <c r="D893" s="11"/>
      <c r="E893" s="24"/>
      <c r="F893" s="24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11"/>
      <c r="D894" s="11"/>
      <c r="E894" s="24"/>
      <c r="F894" s="24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11"/>
      <c r="D895" s="11"/>
      <c r="E895" s="24"/>
      <c r="F895" s="2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11"/>
      <c r="D896" s="11"/>
      <c r="E896" s="24"/>
      <c r="F896" s="24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11"/>
      <c r="D897" s="11"/>
      <c r="E897" s="24"/>
      <c r="F897" s="24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11"/>
      <c r="D898" s="11"/>
      <c r="E898" s="24"/>
      <c r="F898" s="24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11"/>
      <c r="D899" s="11"/>
      <c r="E899" s="24"/>
      <c r="F899" s="24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11"/>
      <c r="D900" s="11"/>
      <c r="E900" s="24"/>
      <c r="F900" s="24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11"/>
      <c r="D901" s="11"/>
      <c r="E901" s="24"/>
      <c r="F901" s="2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11"/>
      <c r="D902" s="11"/>
      <c r="E902" s="24"/>
      <c r="F902" s="24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11"/>
      <c r="D903" s="11"/>
      <c r="E903" s="24"/>
      <c r="F903" s="24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11"/>
      <c r="D904" s="11"/>
      <c r="E904" s="24"/>
      <c r="F904" s="24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11"/>
      <c r="D905" s="11"/>
      <c r="E905" s="24"/>
      <c r="F905" s="24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11"/>
      <c r="D906" s="11"/>
      <c r="E906" s="24"/>
      <c r="F906" s="24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11"/>
      <c r="D907" s="11"/>
      <c r="E907" s="24"/>
      <c r="F907" s="2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11"/>
      <c r="D908" s="11"/>
      <c r="E908" s="24"/>
      <c r="F908" s="24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11"/>
      <c r="D909" s="11"/>
      <c r="E909" s="24"/>
      <c r="F909" s="24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11"/>
      <c r="D910" s="11"/>
      <c r="E910" s="24"/>
      <c r="F910" s="24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11"/>
      <c r="D911" s="11"/>
      <c r="E911" s="24"/>
      <c r="F911" s="24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11"/>
      <c r="D912" s="11"/>
      <c r="E912" s="24"/>
      <c r="F912" s="24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11"/>
      <c r="D913" s="11"/>
      <c r="E913" s="24"/>
      <c r="F913" s="2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11"/>
      <c r="D914" s="11"/>
      <c r="E914" s="24"/>
      <c r="F914" s="24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11"/>
      <c r="D915" s="11"/>
      <c r="E915" s="24"/>
      <c r="F915" s="24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11"/>
      <c r="D916" s="11"/>
      <c r="E916" s="24"/>
      <c r="F916" s="24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11"/>
      <c r="D917" s="11"/>
      <c r="E917" s="24"/>
      <c r="F917" s="24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11"/>
      <c r="D918" s="11"/>
      <c r="E918" s="24"/>
      <c r="F918" s="24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11"/>
      <c r="D919" s="11"/>
      <c r="E919" s="24"/>
      <c r="F919" s="2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11"/>
      <c r="D920" s="11"/>
      <c r="E920" s="24"/>
      <c r="F920" s="24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11"/>
      <c r="D921" s="11"/>
      <c r="E921" s="24"/>
      <c r="F921" s="24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11"/>
      <c r="D922" s="11"/>
      <c r="E922" s="24"/>
      <c r="F922" s="24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11"/>
      <c r="D923" s="11"/>
      <c r="E923" s="24"/>
      <c r="F923" s="24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11"/>
      <c r="D924" s="11"/>
      <c r="E924" s="24"/>
      <c r="F924" s="24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11"/>
      <c r="D925" s="11"/>
      <c r="E925" s="24"/>
      <c r="F925" s="2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11"/>
      <c r="D926" s="11"/>
      <c r="E926" s="24"/>
      <c r="F926" s="24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11"/>
      <c r="D927" s="11"/>
      <c r="E927" s="24"/>
      <c r="F927" s="24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11"/>
      <c r="D928" s="11"/>
      <c r="E928" s="24"/>
      <c r="F928" s="24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11"/>
      <c r="D929" s="11"/>
      <c r="E929" s="24"/>
      <c r="F929" s="24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11"/>
      <c r="D930" s="11"/>
      <c r="E930" s="24"/>
      <c r="F930" s="24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11"/>
      <c r="D931" s="11"/>
      <c r="E931" s="24"/>
      <c r="F931" s="2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11"/>
      <c r="D932" s="11"/>
      <c r="E932" s="24"/>
      <c r="F932" s="24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11"/>
      <c r="D933" s="11"/>
      <c r="E933" s="24"/>
      <c r="F933" s="24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11"/>
      <c r="D934" s="11"/>
      <c r="E934" s="24"/>
      <c r="F934" s="24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11"/>
      <c r="D935" s="11"/>
      <c r="E935" s="24"/>
      <c r="F935" s="24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11"/>
      <c r="D936" s="11"/>
      <c r="E936" s="24"/>
      <c r="F936" s="24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11"/>
      <c r="D937" s="11"/>
      <c r="E937" s="24"/>
      <c r="F937" s="2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11"/>
      <c r="D938" s="11"/>
      <c r="E938" s="24"/>
      <c r="F938" s="24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11"/>
      <c r="D939" s="11"/>
      <c r="E939" s="24"/>
      <c r="F939" s="24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11"/>
      <c r="D940" s="11"/>
      <c r="E940" s="24"/>
      <c r="F940" s="24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11"/>
      <c r="D941" s="11"/>
      <c r="E941" s="24"/>
      <c r="F941" s="24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11"/>
      <c r="D942" s="11"/>
      <c r="E942" s="24"/>
      <c r="F942" s="24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11"/>
      <c r="D943" s="11"/>
      <c r="E943" s="24"/>
      <c r="F943" s="2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11"/>
      <c r="D944" s="11"/>
      <c r="E944" s="24"/>
      <c r="F944" s="24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11"/>
      <c r="D945" s="11"/>
      <c r="E945" s="24"/>
      <c r="F945" s="24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11"/>
      <c r="D946" s="11"/>
      <c r="E946" s="24"/>
      <c r="F946" s="24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11"/>
      <c r="D947" s="11"/>
      <c r="E947" s="24"/>
      <c r="F947" s="24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11"/>
      <c r="D948" s="11"/>
      <c r="E948" s="24"/>
      <c r="F948" s="24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11"/>
      <c r="D949" s="11"/>
      <c r="E949" s="24"/>
      <c r="F949" s="2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11"/>
      <c r="D950" s="11"/>
      <c r="E950" s="24"/>
      <c r="F950" s="24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11"/>
      <c r="D951" s="11"/>
      <c r="E951" s="24"/>
      <c r="F951" s="24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11"/>
      <c r="D952" s="11"/>
      <c r="E952" s="24"/>
      <c r="F952" s="24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11"/>
      <c r="D953" s="11"/>
      <c r="E953" s="24"/>
      <c r="F953" s="24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11"/>
      <c r="D954" s="11"/>
      <c r="E954" s="24"/>
      <c r="F954" s="24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11"/>
      <c r="D955" s="11"/>
      <c r="E955" s="24"/>
      <c r="F955" s="2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11"/>
      <c r="D956" s="11"/>
      <c r="E956" s="24"/>
      <c r="F956" s="24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11"/>
      <c r="D957" s="11"/>
      <c r="E957" s="24"/>
      <c r="F957" s="24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11"/>
      <c r="D958" s="11"/>
      <c r="E958" s="24"/>
      <c r="F958" s="24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11"/>
      <c r="D959" s="11"/>
      <c r="E959" s="24"/>
      <c r="F959" s="24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11"/>
      <c r="D960" s="11"/>
      <c r="E960" s="24"/>
      <c r="F960" s="24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11"/>
      <c r="D961" s="11"/>
      <c r="E961" s="24"/>
      <c r="F961" s="24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11"/>
      <c r="D962" s="11"/>
      <c r="E962" s="24"/>
      <c r="F962" s="24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11"/>
      <c r="D963" s="11"/>
      <c r="E963" s="24"/>
      <c r="F963" s="24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11"/>
      <c r="D964" s="11"/>
      <c r="E964" s="24"/>
      <c r="F964" s="24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11"/>
      <c r="D965" s="11"/>
      <c r="E965" s="24"/>
      <c r="F965" s="24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11"/>
      <c r="D966" s="11"/>
      <c r="E966" s="24"/>
      <c r="F966" s="24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11"/>
      <c r="D967" s="11"/>
      <c r="E967" s="24"/>
      <c r="F967" s="24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11"/>
      <c r="D968" s="11"/>
      <c r="E968" s="24"/>
      <c r="F968" s="24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11"/>
      <c r="D969" s="11"/>
      <c r="E969" s="24"/>
      <c r="F969" s="24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11"/>
      <c r="D970" s="11"/>
      <c r="E970" s="24"/>
      <c r="F970" s="24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11"/>
      <c r="D971" s="11"/>
      <c r="E971" s="24"/>
      <c r="F971" s="24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11"/>
      <c r="D972" s="11"/>
      <c r="E972" s="24"/>
      <c r="F972" s="24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11"/>
      <c r="D973" s="11"/>
      <c r="E973" s="24"/>
      <c r="F973" s="24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11"/>
      <c r="D974" s="11"/>
      <c r="E974" s="24"/>
      <c r="F974" s="24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11"/>
      <c r="D975" s="11"/>
      <c r="E975" s="24"/>
      <c r="F975" s="24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11"/>
      <c r="D976" s="11"/>
      <c r="E976" s="24"/>
      <c r="F976" s="24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11"/>
      <c r="D977" s="11"/>
      <c r="E977" s="24"/>
      <c r="F977" s="24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11"/>
      <c r="D978" s="11"/>
      <c r="E978" s="24"/>
      <c r="F978" s="24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11"/>
      <c r="D979" s="11"/>
      <c r="E979" s="24"/>
      <c r="F979" s="24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11"/>
      <c r="D980" s="11"/>
      <c r="E980" s="24"/>
      <c r="F980" s="24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11"/>
      <c r="D981" s="11"/>
      <c r="E981" s="24"/>
      <c r="F981" s="24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11"/>
      <c r="D982" s="11"/>
      <c r="E982" s="24"/>
      <c r="F982" s="24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11"/>
      <c r="D983" s="11"/>
      <c r="E983" s="24"/>
      <c r="F983" s="24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11"/>
      <c r="D984" s="11"/>
      <c r="E984" s="24"/>
      <c r="F984" s="24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11"/>
      <c r="D985" s="11"/>
      <c r="E985" s="24"/>
      <c r="F985" s="24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11"/>
      <c r="D986" s="11"/>
      <c r="E986" s="24"/>
      <c r="F986" s="24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11"/>
      <c r="D987" s="11"/>
      <c r="E987" s="24"/>
      <c r="F987" s="24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11"/>
      <c r="D988" s="11"/>
      <c r="E988" s="24"/>
      <c r="F988" s="24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11"/>
      <c r="D989" s="11"/>
      <c r="E989" s="24"/>
      <c r="F989" s="24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11"/>
      <c r="D990" s="11"/>
      <c r="E990" s="24"/>
      <c r="F990" s="24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11"/>
      <c r="D991" s="11"/>
      <c r="E991" s="24"/>
      <c r="F991" s="24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11"/>
      <c r="D992" s="11"/>
      <c r="E992" s="24"/>
      <c r="F992" s="24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11"/>
      <c r="D993" s="11"/>
      <c r="E993" s="24"/>
      <c r="F993" s="24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11"/>
      <c r="D994" s="11"/>
      <c r="E994" s="24"/>
      <c r="F994" s="24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11"/>
      <c r="D995" s="11"/>
      <c r="E995" s="24"/>
      <c r="F995" s="24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11"/>
      <c r="D996" s="11"/>
      <c r="E996" s="24"/>
      <c r="F996" s="24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11"/>
      <c r="D997" s="11"/>
      <c r="E997" s="24"/>
      <c r="F997" s="24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11"/>
      <c r="D998" s="11"/>
      <c r="E998" s="24"/>
      <c r="F998" s="24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8"/>
  <sheetViews>
    <sheetView topLeftCell="C110" workbookViewId="0">
      <selection activeCell="O1" sqref="O1:O1048576"/>
    </sheetView>
  </sheetViews>
  <sheetFormatPr baseColWidth="10" defaultColWidth="14.5" defaultRowHeight="15.75" customHeight="1" x14ac:dyDescent="0"/>
  <cols>
    <col min="15" max="15" width="14.5" style="26"/>
  </cols>
  <sheetData>
    <row r="1" spans="1:15" ht="15.75" customHeight="1">
      <c r="A1" t="s">
        <v>5</v>
      </c>
      <c r="B1" t="s">
        <v>21</v>
      </c>
      <c r="C1" t="s">
        <v>22</v>
      </c>
      <c r="D1" t="s">
        <v>23</v>
      </c>
      <c r="E1" t="s">
        <v>24</v>
      </c>
      <c r="F1" t="s">
        <v>447</v>
      </c>
      <c r="G1" t="s">
        <v>448</v>
      </c>
      <c r="H1" t="s">
        <v>449</v>
      </c>
      <c r="I1" t="s">
        <v>450</v>
      </c>
      <c r="J1" t="s">
        <v>451</v>
      </c>
      <c r="K1" t="s">
        <v>452</v>
      </c>
      <c r="L1" t="s">
        <v>25</v>
      </c>
      <c r="M1" t="s">
        <v>29</v>
      </c>
      <c r="N1" t="s">
        <v>30</v>
      </c>
      <c r="O1" s="26" t="s">
        <v>31</v>
      </c>
    </row>
    <row r="2" spans="1:15" ht="15.75" customHeight="1">
      <c r="A2" t="s">
        <v>32</v>
      </c>
      <c r="B2" t="s">
        <v>33</v>
      </c>
      <c r="E2">
        <v>1</v>
      </c>
      <c r="F2" t="s">
        <v>453</v>
      </c>
      <c r="G2" t="s">
        <v>454</v>
      </c>
      <c r="H2" t="s">
        <v>455</v>
      </c>
      <c r="I2" t="s">
        <v>456</v>
      </c>
      <c r="J2" t="s">
        <v>12</v>
      </c>
      <c r="K2" t="s">
        <v>457</v>
      </c>
      <c r="L2" t="s">
        <v>11</v>
      </c>
      <c r="M2">
        <v>27.845234099999999</v>
      </c>
      <c r="N2">
        <v>-80.725235900000001</v>
      </c>
      <c r="O2" s="26">
        <v>36785</v>
      </c>
    </row>
    <row r="3" spans="1:15" ht="15.75" customHeight="1">
      <c r="A3" t="s">
        <v>39</v>
      </c>
      <c r="B3" t="s">
        <v>41</v>
      </c>
      <c r="E3">
        <v>1</v>
      </c>
      <c r="F3" t="s">
        <v>453</v>
      </c>
      <c r="G3" t="s">
        <v>454</v>
      </c>
      <c r="H3" t="s">
        <v>455</v>
      </c>
      <c r="I3" t="s">
        <v>456</v>
      </c>
      <c r="J3" t="s">
        <v>12</v>
      </c>
      <c r="K3" t="s">
        <v>457</v>
      </c>
      <c r="L3" t="s">
        <v>11</v>
      </c>
      <c r="M3">
        <v>27.845234099999999</v>
      </c>
      <c r="N3">
        <v>-80.725235900000001</v>
      </c>
      <c r="O3" s="26">
        <v>36785</v>
      </c>
    </row>
    <row r="4" spans="1:15" ht="15.75" customHeight="1">
      <c r="A4" t="s">
        <v>53</v>
      </c>
      <c r="B4" t="s">
        <v>54</v>
      </c>
      <c r="E4">
        <v>1</v>
      </c>
      <c r="F4" t="s">
        <v>453</v>
      </c>
      <c r="G4" t="s">
        <v>454</v>
      </c>
      <c r="H4" t="s">
        <v>455</v>
      </c>
      <c r="I4" t="s">
        <v>456</v>
      </c>
      <c r="J4" t="s">
        <v>12</v>
      </c>
      <c r="K4" t="s">
        <v>457</v>
      </c>
      <c r="L4" t="s">
        <v>11</v>
      </c>
      <c r="M4">
        <v>27.845234099999999</v>
      </c>
      <c r="N4">
        <v>-80.725235900000001</v>
      </c>
      <c r="O4" s="26">
        <v>36785</v>
      </c>
    </row>
    <row r="5" spans="1:15" ht="15.75" customHeight="1">
      <c r="A5" t="s">
        <v>55</v>
      </c>
      <c r="B5" t="s">
        <v>55</v>
      </c>
      <c r="E5">
        <v>1</v>
      </c>
      <c r="F5" t="s">
        <v>453</v>
      </c>
      <c r="G5" t="s">
        <v>454</v>
      </c>
      <c r="H5" t="s">
        <v>455</v>
      </c>
      <c r="I5" t="s">
        <v>456</v>
      </c>
      <c r="J5" t="s">
        <v>12</v>
      </c>
      <c r="K5" t="s">
        <v>457</v>
      </c>
      <c r="L5" t="s">
        <v>11</v>
      </c>
      <c r="M5">
        <v>27.845234099999999</v>
      </c>
      <c r="N5">
        <v>-80.725235900000001</v>
      </c>
      <c r="O5" s="26">
        <v>36785</v>
      </c>
    </row>
    <row r="6" spans="1:15" ht="15.75" customHeight="1">
      <c r="A6" t="s">
        <v>56</v>
      </c>
      <c r="B6" t="s">
        <v>57</v>
      </c>
      <c r="E6">
        <v>1</v>
      </c>
      <c r="F6" t="s">
        <v>453</v>
      </c>
      <c r="G6" t="s">
        <v>454</v>
      </c>
      <c r="H6" t="s">
        <v>455</v>
      </c>
      <c r="I6" t="s">
        <v>456</v>
      </c>
      <c r="J6" t="s">
        <v>12</v>
      </c>
      <c r="K6" t="s">
        <v>457</v>
      </c>
      <c r="L6" t="s">
        <v>11</v>
      </c>
      <c r="M6">
        <v>27.845234099999999</v>
      </c>
      <c r="N6">
        <v>-80.725235900000001</v>
      </c>
      <c r="O6" s="26">
        <v>36785</v>
      </c>
    </row>
    <row r="7" spans="1:15" ht="15.75" customHeight="1">
      <c r="A7" t="s">
        <v>58</v>
      </c>
      <c r="B7" t="s">
        <v>59</v>
      </c>
      <c r="E7">
        <v>1</v>
      </c>
      <c r="F7" t="s">
        <v>453</v>
      </c>
      <c r="G7" t="s">
        <v>454</v>
      </c>
      <c r="H7" t="s">
        <v>455</v>
      </c>
      <c r="I7" t="s">
        <v>456</v>
      </c>
      <c r="J7" t="s">
        <v>12</v>
      </c>
      <c r="K7" t="s">
        <v>457</v>
      </c>
      <c r="L7" t="s">
        <v>11</v>
      </c>
      <c r="M7">
        <v>27.845234099999999</v>
      </c>
      <c r="N7">
        <v>-80.725235900000001</v>
      </c>
      <c r="O7" s="26">
        <v>36785</v>
      </c>
    </row>
    <row r="8" spans="1:15" ht="15.75" customHeight="1">
      <c r="A8" t="s">
        <v>60</v>
      </c>
      <c r="B8" t="s">
        <v>61</v>
      </c>
      <c r="E8">
        <v>1</v>
      </c>
      <c r="F8" t="s">
        <v>453</v>
      </c>
      <c r="G8" t="s">
        <v>454</v>
      </c>
      <c r="H8" t="s">
        <v>455</v>
      </c>
      <c r="I8" t="s">
        <v>456</v>
      </c>
      <c r="J8" t="s">
        <v>12</v>
      </c>
      <c r="K8" t="s">
        <v>457</v>
      </c>
      <c r="L8" t="s">
        <v>11</v>
      </c>
      <c r="M8">
        <v>27.845234099999999</v>
      </c>
      <c r="N8">
        <v>-80.725235900000001</v>
      </c>
      <c r="O8" s="26">
        <v>36785</v>
      </c>
    </row>
    <row r="9" spans="1:15" ht="15.75" customHeight="1">
      <c r="A9" t="s">
        <v>62</v>
      </c>
      <c r="B9" t="s">
        <v>63</v>
      </c>
      <c r="E9">
        <v>1</v>
      </c>
      <c r="F9" t="s">
        <v>453</v>
      </c>
      <c r="G9" t="s">
        <v>454</v>
      </c>
      <c r="H9" t="s">
        <v>455</v>
      </c>
      <c r="I9" t="s">
        <v>456</v>
      </c>
      <c r="J9" t="s">
        <v>12</v>
      </c>
      <c r="K9" t="s">
        <v>457</v>
      </c>
      <c r="L9" t="s">
        <v>11</v>
      </c>
      <c r="M9">
        <v>27.845234099999999</v>
      </c>
      <c r="N9">
        <v>-80.725235900000001</v>
      </c>
      <c r="O9" s="26">
        <v>36785</v>
      </c>
    </row>
    <row r="10" spans="1:15" ht="15.75" customHeight="1">
      <c r="A10" t="s">
        <v>64</v>
      </c>
      <c r="B10" t="s">
        <v>65</v>
      </c>
      <c r="E10">
        <v>1</v>
      </c>
      <c r="F10" t="s">
        <v>453</v>
      </c>
      <c r="G10" t="s">
        <v>454</v>
      </c>
      <c r="H10" t="s">
        <v>455</v>
      </c>
      <c r="I10" t="s">
        <v>456</v>
      </c>
      <c r="J10" t="s">
        <v>12</v>
      </c>
      <c r="K10" t="s">
        <v>457</v>
      </c>
      <c r="L10" t="s">
        <v>11</v>
      </c>
      <c r="M10">
        <v>27.845234099999999</v>
      </c>
      <c r="N10">
        <v>-80.725235900000001</v>
      </c>
      <c r="O10" s="26">
        <v>36785</v>
      </c>
    </row>
    <row r="11" spans="1:15" ht="15.75" customHeight="1">
      <c r="A11" t="s">
        <v>66</v>
      </c>
      <c r="B11" t="s">
        <v>67</v>
      </c>
      <c r="E11">
        <v>1</v>
      </c>
      <c r="F11" t="s">
        <v>453</v>
      </c>
      <c r="G11" t="s">
        <v>454</v>
      </c>
      <c r="H11" t="s">
        <v>455</v>
      </c>
      <c r="I11" t="s">
        <v>456</v>
      </c>
      <c r="J11" t="s">
        <v>12</v>
      </c>
      <c r="K11" t="s">
        <v>457</v>
      </c>
      <c r="L11" t="s">
        <v>11</v>
      </c>
      <c r="M11">
        <v>27.845234099999999</v>
      </c>
      <c r="N11">
        <v>-80.725235900000001</v>
      </c>
      <c r="O11" s="26">
        <v>36785</v>
      </c>
    </row>
    <row r="12" spans="1:15" ht="15.75" customHeight="1">
      <c r="A12" t="s">
        <v>68</v>
      </c>
      <c r="B12" t="s">
        <v>69</v>
      </c>
      <c r="E12">
        <v>1</v>
      </c>
      <c r="F12" t="s">
        <v>453</v>
      </c>
      <c r="G12" t="s">
        <v>454</v>
      </c>
      <c r="H12" t="s">
        <v>455</v>
      </c>
      <c r="I12" t="s">
        <v>456</v>
      </c>
      <c r="J12" t="s">
        <v>12</v>
      </c>
      <c r="K12" t="s">
        <v>457</v>
      </c>
      <c r="L12" t="s">
        <v>11</v>
      </c>
      <c r="M12">
        <v>27.845234099999999</v>
      </c>
      <c r="N12">
        <v>-80.725235900000001</v>
      </c>
      <c r="O12" s="26">
        <v>36785</v>
      </c>
    </row>
    <row r="13" spans="1:15" ht="15.75" customHeight="1">
      <c r="A13" t="s">
        <v>70</v>
      </c>
      <c r="B13" t="s">
        <v>71</v>
      </c>
      <c r="E13">
        <v>1</v>
      </c>
      <c r="F13" t="s">
        <v>453</v>
      </c>
      <c r="G13" t="s">
        <v>454</v>
      </c>
      <c r="H13" t="s">
        <v>455</v>
      </c>
      <c r="I13" t="s">
        <v>456</v>
      </c>
      <c r="J13" t="s">
        <v>12</v>
      </c>
      <c r="K13" t="s">
        <v>457</v>
      </c>
      <c r="L13" t="s">
        <v>11</v>
      </c>
      <c r="M13">
        <v>27.845234099999999</v>
      </c>
      <c r="N13">
        <v>-80.725235900000001</v>
      </c>
      <c r="O13" s="26">
        <v>36785</v>
      </c>
    </row>
    <row r="14" spans="1:15" ht="15.75" customHeight="1">
      <c r="A14" t="s">
        <v>72</v>
      </c>
      <c r="B14" t="s">
        <v>73</v>
      </c>
      <c r="E14">
        <v>1</v>
      </c>
      <c r="F14" t="s">
        <v>453</v>
      </c>
      <c r="G14" t="s">
        <v>454</v>
      </c>
      <c r="H14" t="s">
        <v>455</v>
      </c>
      <c r="I14" t="s">
        <v>456</v>
      </c>
      <c r="J14" t="s">
        <v>12</v>
      </c>
      <c r="K14" t="s">
        <v>457</v>
      </c>
      <c r="L14" t="s">
        <v>11</v>
      </c>
      <c r="M14">
        <v>27.845234099999999</v>
      </c>
      <c r="N14">
        <v>-80.725235900000001</v>
      </c>
      <c r="O14" s="26">
        <v>36785</v>
      </c>
    </row>
    <row r="15" spans="1:15" ht="15.75" customHeight="1">
      <c r="A15" t="s">
        <v>74</v>
      </c>
      <c r="B15" t="s">
        <v>75</v>
      </c>
      <c r="E15">
        <v>2</v>
      </c>
      <c r="F15" t="s">
        <v>453</v>
      </c>
      <c r="G15" t="s">
        <v>454</v>
      </c>
      <c r="H15" t="s">
        <v>455</v>
      </c>
      <c r="I15" t="s">
        <v>456</v>
      </c>
      <c r="J15" t="s">
        <v>12</v>
      </c>
      <c r="K15" t="s">
        <v>457</v>
      </c>
      <c r="L15" t="s">
        <v>11</v>
      </c>
      <c r="M15">
        <v>27.845234099999999</v>
      </c>
      <c r="N15">
        <v>-80.725235900000001</v>
      </c>
      <c r="O15" s="26">
        <v>36785</v>
      </c>
    </row>
    <row r="16" spans="1:15" ht="15.75" customHeight="1">
      <c r="A16" t="s">
        <v>76</v>
      </c>
      <c r="B16" t="s">
        <v>77</v>
      </c>
      <c r="E16">
        <v>2</v>
      </c>
      <c r="F16" t="s">
        <v>453</v>
      </c>
      <c r="G16" t="s">
        <v>454</v>
      </c>
      <c r="H16" t="s">
        <v>455</v>
      </c>
      <c r="I16" t="s">
        <v>456</v>
      </c>
      <c r="J16" t="s">
        <v>12</v>
      </c>
      <c r="K16" t="s">
        <v>457</v>
      </c>
      <c r="L16" t="s">
        <v>11</v>
      </c>
      <c r="M16">
        <v>27.845234099999999</v>
      </c>
      <c r="N16">
        <v>-80.725235900000001</v>
      </c>
      <c r="O16" s="26">
        <v>36785</v>
      </c>
    </row>
    <row r="17" spans="1:15" ht="15.75" customHeight="1">
      <c r="A17" t="s">
        <v>78</v>
      </c>
      <c r="B17" t="s">
        <v>79</v>
      </c>
      <c r="E17">
        <v>2</v>
      </c>
      <c r="F17" t="s">
        <v>453</v>
      </c>
      <c r="G17" t="s">
        <v>454</v>
      </c>
      <c r="H17" t="s">
        <v>455</v>
      </c>
      <c r="I17" t="s">
        <v>456</v>
      </c>
      <c r="J17" t="s">
        <v>12</v>
      </c>
      <c r="K17" t="s">
        <v>457</v>
      </c>
      <c r="L17" t="s">
        <v>11</v>
      </c>
      <c r="M17">
        <v>27.845234099999999</v>
      </c>
      <c r="N17">
        <v>-80.725235900000001</v>
      </c>
      <c r="O17" s="26">
        <v>36785</v>
      </c>
    </row>
    <row r="18" spans="1:15" ht="15.75" customHeight="1">
      <c r="A18" t="s">
        <v>80</v>
      </c>
      <c r="B18" t="s">
        <v>81</v>
      </c>
      <c r="E18">
        <v>2</v>
      </c>
      <c r="F18" t="s">
        <v>453</v>
      </c>
      <c r="G18" t="s">
        <v>454</v>
      </c>
      <c r="H18" t="s">
        <v>455</v>
      </c>
      <c r="I18" t="s">
        <v>456</v>
      </c>
      <c r="J18" t="s">
        <v>12</v>
      </c>
      <c r="K18" t="s">
        <v>457</v>
      </c>
      <c r="L18" t="s">
        <v>11</v>
      </c>
      <c r="M18">
        <v>27.845234099999999</v>
      </c>
      <c r="N18">
        <v>-80.725235900000001</v>
      </c>
      <c r="O18" s="26">
        <v>36785</v>
      </c>
    </row>
    <row r="19" spans="1:15" ht="15.75" customHeight="1">
      <c r="A19" t="s">
        <v>82</v>
      </c>
      <c r="B19" t="s">
        <v>83</v>
      </c>
      <c r="E19">
        <v>2</v>
      </c>
      <c r="F19" t="s">
        <v>453</v>
      </c>
      <c r="G19" t="s">
        <v>454</v>
      </c>
      <c r="H19" t="s">
        <v>455</v>
      </c>
      <c r="I19" t="s">
        <v>456</v>
      </c>
      <c r="J19" t="s">
        <v>12</v>
      </c>
      <c r="K19" t="s">
        <v>457</v>
      </c>
      <c r="L19" t="s">
        <v>11</v>
      </c>
      <c r="M19">
        <v>27.845234099999999</v>
      </c>
      <c r="N19">
        <v>-80.725235900000001</v>
      </c>
      <c r="O19" s="26">
        <v>36785</v>
      </c>
    </row>
    <row r="20" spans="1:15" ht="15.75" customHeight="1">
      <c r="A20" t="s">
        <v>84</v>
      </c>
      <c r="B20" t="s">
        <v>85</v>
      </c>
      <c r="E20">
        <v>2</v>
      </c>
      <c r="F20" t="s">
        <v>453</v>
      </c>
      <c r="G20" t="s">
        <v>454</v>
      </c>
      <c r="H20" t="s">
        <v>455</v>
      </c>
      <c r="I20" t="s">
        <v>456</v>
      </c>
      <c r="J20" t="s">
        <v>12</v>
      </c>
      <c r="K20" t="s">
        <v>457</v>
      </c>
      <c r="L20" t="s">
        <v>11</v>
      </c>
      <c r="M20">
        <v>27.845234099999999</v>
      </c>
      <c r="N20">
        <v>-80.725235900000001</v>
      </c>
      <c r="O20" s="26">
        <v>36785</v>
      </c>
    </row>
    <row r="21" spans="1:15" ht="15.75" customHeight="1">
      <c r="A21" t="s">
        <v>86</v>
      </c>
      <c r="B21" t="s">
        <v>87</v>
      </c>
      <c r="E21">
        <v>2</v>
      </c>
      <c r="F21" t="s">
        <v>453</v>
      </c>
      <c r="G21" t="s">
        <v>454</v>
      </c>
      <c r="H21" t="s">
        <v>455</v>
      </c>
      <c r="I21" t="s">
        <v>456</v>
      </c>
      <c r="J21" t="s">
        <v>12</v>
      </c>
      <c r="K21" t="s">
        <v>457</v>
      </c>
      <c r="L21" t="s">
        <v>11</v>
      </c>
      <c r="M21">
        <v>27.845234099999999</v>
      </c>
      <c r="N21">
        <v>-80.725235900000001</v>
      </c>
      <c r="O21" s="26">
        <v>36785</v>
      </c>
    </row>
    <row r="22" spans="1:15" ht="15.75" customHeight="1">
      <c r="A22" t="s">
        <v>88</v>
      </c>
      <c r="B22" t="s">
        <v>89</v>
      </c>
      <c r="E22">
        <v>2</v>
      </c>
      <c r="F22" t="s">
        <v>453</v>
      </c>
      <c r="G22" t="s">
        <v>454</v>
      </c>
      <c r="H22" t="s">
        <v>455</v>
      </c>
      <c r="I22" t="s">
        <v>456</v>
      </c>
      <c r="J22" t="s">
        <v>12</v>
      </c>
      <c r="K22" t="s">
        <v>457</v>
      </c>
      <c r="L22" t="s">
        <v>11</v>
      </c>
      <c r="M22">
        <v>27.845234099999999</v>
      </c>
      <c r="N22">
        <v>-80.725235900000001</v>
      </c>
      <c r="O22" s="26">
        <v>36785</v>
      </c>
    </row>
    <row r="23" spans="1:15" ht="15.75" customHeight="1">
      <c r="A23" t="s">
        <v>90</v>
      </c>
      <c r="B23" t="s">
        <v>91</v>
      </c>
      <c r="E23">
        <v>3</v>
      </c>
      <c r="F23" t="s">
        <v>453</v>
      </c>
      <c r="G23" t="s">
        <v>454</v>
      </c>
      <c r="H23" t="s">
        <v>455</v>
      </c>
      <c r="I23" t="s">
        <v>456</v>
      </c>
      <c r="J23" t="s">
        <v>12</v>
      </c>
      <c r="K23" t="s">
        <v>457</v>
      </c>
      <c r="L23" t="s">
        <v>11</v>
      </c>
      <c r="M23">
        <v>27.845234099999999</v>
      </c>
      <c r="N23">
        <v>-80.725235900000001</v>
      </c>
      <c r="O23" s="26">
        <v>36785</v>
      </c>
    </row>
    <row r="24" spans="1:15" ht="15.75" customHeight="1">
      <c r="A24" t="s">
        <v>92</v>
      </c>
      <c r="B24" t="s">
        <v>93</v>
      </c>
      <c r="E24">
        <v>4</v>
      </c>
      <c r="F24" t="s">
        <v>453</v>
      </c>
      <c r="G24" t="s">
        <v>454</v>
      </c>
      <c r="H24" t="s">
        <v>455</v>
      </c>
      <c r="I24" t="s">
        <v>456</v>
      </c>
      <c r="J24" t="s">
        <v>12</v>
      </c>
      <c r="K24" t="s">
        <v>457</v>
      </c>
      <c r="L24" t="s">
        <v>11</v>
      </c>
      <c r="M24">
        <v>27.845234099999999</v>
      </c>
      <c r="N24">
        <v>-80.725235900000001</v>
      </c>
      <c r="O24" s="26">
        <v>36785</v>
      </c>
    </row>
    <row r="25" spans="1:15" ht="15.75" customHeight="1">
      <c r="A25" t="s">
        <v>94</v>
      </c>
      <c r="B25" t="s">
        <v>95</v>
      </c>
      <c r="E25">
        <v>4</v>
      </c>
      <c r="F25" t="s">
        <v>453</v>
      </c>
      <c r="G25" t="s">
        <v>454</v>
      </c>
      <c r="H25" t="s">
        <v>455</v>
      </c>
      <c r="I25" t="s">
        <v>456</v>
      </c>
      <c r="J25" t="s">
        <v>12</v>
      </c>
      <c r="K25" t="s">
        <v>457</v>
      </c>
      <c r="L25" t="s">
        <v>11</v>
      </c>
      <c r="M25">
        <v>27.845234099999999</v>
      </c>
      <c r="N25">
        <v>-80.725235900000001</v>
      </c>
      <c r="O25" s="26">
        <v>36785</v>
      </c>
    </row>
    <row r="26" spans="1:15" ht="15.75" customHeight="1">
      <c r="A26" t="s">
        <v>96</v>
      </c>
      <c r="B26" t="s">
        <v>97</v>
      </c>
      <c r="E26">
        <v>4</v>
      </c>
      <c r="F26" t="s">
        <v>453</v>
      </c>
      <c r="G26" t="s">
        <v>454</v>
      </c>
      <c r="H26" t="s">
        <v>455</v>
      </c>
      <c r="I26" t="s">
        <v>456</v>
      </c>
      <c r="J26" t="s">
        <v>12</v>
      </c>
      <c r="K26" t="s">
        <v>457</v>
      </c>
      <c r="L26" t="s">
        <v>11</v>
      </c>
      <c r="M26">
        <v>27.845234099999999</v>
      </c>
      <c r="N26">
        <v>-80.725235900000001</v>
      </c>
      <c r="O26" s="26">
        <v>36785</v>
      </c>
    </row>
    <row r="27" spans="1:15" ht="15.75" customHeight="1">
      <c r="A27" t="s">
        <v>98</v>
      </c>
      <c r="B27" t="s">
        <v>99</v>
      </c>
      <c r="E27">
        <v>5</v>
      </c>
      <c r="F27" t="s">
        <v>453</v>
      </c>
      <c r="G27" t="s">
        <v>454</v>
      </c>
      <c r="H27" t="s">
        <v>455</v>
      </c>
      <c r="I27" t="s">
        <v>456</v>
      </c>
      <c r="J27" t="s">
        <v>12</v>
      </c>
      <c r="K27" t="s">
        <v>457</v>
      </c>
      <c r="L27" t="s">
        <v>11</v>
      </c>
      <c r="M27">
        <v>27.845234099999999</v>
      </c>
      <c r="N27">
        <v>-80.725235900000001</v>
      </c>
      <c r="O27" s="26">
        <v>36785</v>
      </c>
    </row>
    <row r="28" spans="1:15" ht="15.75" customHeight="1">
      <c r="A28" t="s">
        <v>100</v>
      </c>
      <c r="B28" t="s">
        <v>101</v>
      </c>
      <c r="E28">
        <v>5</v>
      </c>
      <c r="F28" t="s">
        <v>453</v>
      </c>
      <c r="G28" t="s">
        <v>454</v>
      </c>
      <c r="H28" t="s">
        <v>455</v>
      </c>
      <c r="I28" t="s">
        <v>456</v>
      </c>
      <c r="J28" t="s">
        <v>12</v>
      </c>
      <c r="K28" t="s">
        <v>457</v>
      </c>
      <c r="L28" t="s">
        <v>11</v>
      </c>
      <c r="M28">
        <v>27.845234099999999</v>
      </c>
      <c r="N28">
        <v>-80.725235900000001</v>
      </c>
      <c r="O28" s="26">
        <v>36785</v>
      </c>
    </row>
    <row r="29" spans="1:15" ht="15.75" customHeight="1">
      <c r="A29" t="s">
        <v>102</v>
      </c>
      <c r="B29" t="s">
        <v>103</v>
      </c>
      <c r="E29">
        <v>5</v>
      </c>
      <c r="F29" t="s">
        <v>453</v>
      </c>
      <c r="G29" t="s">
        <v>454</v>
      </c>
      <c r="H29" t="s">
        <v>455</v>
      </c>
      <c r="I29" t="s">
        <v>456</v>
      </c>
      <c r="J29" t="s">
        <v>12</v>
      </c>
      <c r="K29" t="s">
        <v>457</v>
      </c>
      <c r="L29" t="s">
        <v>11</v>
      </c>
      <c r="M29">
        <v>27.845234099999999</v>
      </c>
      <c r="N29">
        <v>-80.725235900000001</v>
      </c>
      <c r="O29" s="26">
        <v>36785</v>
      </c>
    </row>
    <row r="30" spans="1:15" ht="15.75" customHeight="1">
      <c r="A30" t="s">
        <v>104</v>
      </c>
      <c r="B30" t="s">
        <v>105</v>
      </c>
      <c r="E30">
        <v>7</v>
      </c>
      <c r="F30" t="s">
        <v>453</v>
      </c>
      <c r="G30" t="s">
        <v>454</v>
      </c>
      <c r="H30" t="s">
        <v>455</v>
      </c>
      <c r="I30" t="s">
        <v>456</v>
      </c>
      <c r="J30" t="s">
        <v>12</v>
      </c>
      <c r="K30" t="s">
        <v>457</v>
      </c>
      <c r="L30" t="s">
        <v>11</v>
      </c>
      <c r="M30">
        <v>27.845234099999999</v>
      </c>
      <c r="N30">
        <v>-80.725235900000001</v>
      </c>
      <c r="O30" s="26">
        <v>36785</v>
      </c>
    </row>
    <row r="31" spans="1:15" ht="15.75" customHeight="1">
      <c r="A31" t="s">
        <v>106</v>
      </c>
      <c r="B31" t="s">
        <v>107</v>
      </c>
      <c r="E31">
        <v>7</v>
      </c>
      <c r="F31" t="s">
        <v>453</v>
      </c>
      <c r="G31" t="s">
        <v>454</v>
      </c>
      <c r="H31" t="s">
        <v>455</v>
      </c>
      <c r="I31" t="s">
        <v>456</v>
      </c>
      <c r="J31" t="s">
        <v>12</v>
      </c>
      <c r="K31" t="s">
        <v>457</v>
      </c>
      <c r="L31" t="s">
        <v>11</v>
      </c>
      <c r="M31">
        <v>27.845234099999999</v>
      </c>
      <c r="N31">
        <v>-80.725235900000001</v>
      </c>
      <c r="O31" s="26">
        <v>36785</v>
      </c>
    </row>
    <row r="32" spans="1:15" ht="15.75" customHeight="1">
      <c r="A32" t="s">
        <v>108</v>
      </c>
      <c r="B32" t="s">
        <v>109</v>
      </c>
      <c r="E32">
        <v>8</v>
      </c>
      <c r="F32" t="s">
        <v>453</v>
      </c>
      <c r="G32" t="s">
        <v>454</v>
      </c>
      <c r="H32" t="s">
        <v>455</v>
      </c>
      <c r="I32" t="s">
        <v>456</v>
      </c>
      <c r="J32" t="s">
        <v>12</v>
      </c>
      <c r="K32" t="s">
        <v>457</v>
      </c>
      <c r="L32" t="s">
        <v>11</v>
      </c>
      <c r="M32">
        <v>27.845234099999999</v>
      </c>
      <c r="N32">
        <v>-80.725235900000001</v>
      </c>
      <c r="O32" s="26">
        <v>36785</v>
      </c>
    </row>
    <row r="33" spans="1:15" ht="15.75" customHeight="1">
      <c r="A33" t="s">
        <v>110</v>
      </c>
      <c r="B33" t="s">
        <v>111</v>
      </c>
      <c r="E33">
        <v>9</v>
      </c>
      <c r="F33" t="s">
        <v>453</v>
      </c>
      <c r="G33" t="s">
        <v>454</v>
      </c>
      <c r="H33" t="s">
        <v>455</v>
      </c>
      <c r="I33" t="s">
        <v>456</v>
      </c>
      <c r="J33" t="s">
        <v>12</v>
      </c>
      <c r="K33" t="s">
        <v>457</v>
      </c>
      <c r="L33" t="s">
        <v>11</v>
      </c>
      <c r="M33">
        <v>27.845234099999999</v>
      </c>
      <c r="N33">
        <v>-80.725235900000001</v>
      </c>
      <c r="O33" s="26">
        <v>36785</v>
      </c>
    </row>
    <row r="34" spans="1:15" ht="15.75" customHeight="1">
      <c r="A34" t="s">
        <v>112</v>
      </c>
      <c r="B34" t="s">
        <v>113</v>
      </c>
      <c r="E34">
        <v>10</v>
      </c>
      <c r="F34" t="s">
        <v>453</v>
      </c>
      <c r="G34" t="s">
        <v>454</v>
      </c>
      <c r="H34" t="s">
        <v>455</v>
      </c>
      <c r="I34" t="s">
        <v>456</v>
      </c>
      <c r="J34" t="s">
        <v>12</v>
      </c>
      <c r="K34" t="s">
        <v>457</v>
      </c>
      <c r="L34" t="s">
        <v>11</v>
      </c>
      <c r="M34">
        <v>27.845234099999999</v>
      </c>
      <c r="N34">
        <v>-80.725235900000001</v>
      </c>
      <c r="O34" s="26">
        <v>36785</v>
      </c>
    </row>
    <row r="35" spans="1:15" ht="15.75" customHeight="1">
      <c r="A35" t="s">
        <v>114</v>
      </c>
      <c r="B35" t="s">
        <v>115</v>
      </c>
      <c r="E35">
        <v>10</v>
      </c>
      <c r="F35" t="s">
        <v>453</v>
      </c>
      <c r="G35" t="s">
        <v>454</v>
      </c>
      <c r="H35" t="s">
        <v>455</v>
      </c>
      <c r="I35" t="s">
        <v>456</v>
      </c>
      <c r="J35" t="s">
        <v>12</v>
      </c>
      <c r="K35" t="s">
        <v>457</v>
      </c>
      <c r="L35" t="s">
        <v>11</v>
      </c>
      <c r="M35">
        <v>27.845234099999999</v>
      </c>
      <c r="N35">
        <v>-80.725235900000001</v>
      </c>
      <c r="O35" s="26">
        <v>36785</v>
      </c>
    </row>
    <row r="36" spans="1:15" ht="15.75" customHeight="1">
      <c r="A36" t="s">
        <v>116</v>
      </c>
      <c r="B36" t="s">
        <v>117</v>
      </c>
      <c r="E36">
        <v>10</v>
      </c>
      <c r="F36" t="s">
        <v>453</v>
      </c>
      <c r="G36" t="s">
        <v>454</v>
      </c>
      <c r="H36" t="s">
        <v>455</v>
      </c>
      <c r="I36" t="s">
        <v>456</v>
      </c>
      <c r="J36" t="s">
        <v>12</v>
      </c>
      <c r="K36" t="s">
        <v>457</v>
      </c>
      <c r="L36" t="s">
        <v>11</v>
      </c>
      <c r="M36">
        <v>27.845234099999999</v>
      </c>
      <c r="N36">
        <v>-80.725235900000001</v>
      </c>
      <c r="O36" s="26">
        <v>36785</v>
      </c>
    </row>
    <row r="37" spans="1:15" ht="15.75" customHeight="1">
      <c r="A37" t="s">
        <v>118</v>
      </c>
      <c r="B37" t="s">
        <v>119</v>
      </c>
      <c r="E37">
        <v>13</v>
      </c>
      <c r="F37" t="s">
        <v>453</v>
      </c>
      <c r="G37" t="s">
        <v>454</v>
      </c>
      <c r="H37" t="s">
        <v>455</v>
      </c>
      <c r="I37" t="s">
        <v>456</v>
      </c>
      <c r="J37" t="s">
        <v>12</v>
      </c>
      <c r="K37" t="s">
        <v>457</v>
      </c>
      <c r="L37" t="s">
        <v>11</v>
      </c>
      <c r="M37">
        <v>27.845234099999999</v>
      </c>
      <c r="N37">
        <v>-80.725235900000001</v>
      </c>
      <c r="O37" s="26">
        <v>36785</v>
      </c>
    </row>
    <row r="38" spans="1:15" ht="15.75" customHeight="1">
      <c r="A38" t="s">
        <v>120</v>
      </c>
      <c r="B38" t="s">
        <v>121</v>
      </c>
      <c r="E38">
        <v>20</v>
      </c>
      <c r="F38" t="s">
        <v>453</v>
      </c>
      <c r="G38" t="s">
        <v>454</v>
      </c>
      <c r="H38" t="s">
        <v>455</v>
      </c>
      <c r="I38" t="s">
        <v>456</v>
      </c>
      <c r="J38" t="s">
        <v>12</v>
      </c>
      <c r="K38" t="s">
        <v>457</v>
      </c>
      <c r="L38" t="s">
        <v>11</v>
      </c>
      <c r="M38">
        <v>27.845234099999999</v>
      </c>
      <c r="N38">
        <v>-80.725235900000001</v>
      </c>
      <c r="O38" s="26">
        <v>36785</v>
      </c>
    </row>
    <row r="39" spans="1:15" ht="15.75" customHeight="1">
      <c r="A39" t="s">
        <v>122</v>
      </c>
      <c r="B39" t="s">
        <v>123</v>
      </c>
      <c r="E39">
        <v>30</v>
      </c>
      <c r="F39" t="s">
        <v>453</v>
      </c>
      <c r="G39" t="s">
        <v>454</v>
      </c>
      <c r="H39" t="s">
        <v>455</v>
      </c>
      <c r="I39" t="s">
        <v>456</v>
      </c>
      <c r="J39" t="s">
        <v>12</v>
      </c>
      <c r="K39" t="s">
        <v>457</v>
      </c>
      <c r="L39" t="s">
        <v>11</v>
      </c>
      <c r="M39">
        <v>27.845234099999999</v>
      </c>
      <c r="N39">
        <v>-80.725235900000001</v>
      </c>
      <c r="O39" s="26">
        <v>36785</v>
      </c>
    </row>
    <row r="40" spans="1:15" ht="15.75" customHeight="1">
      <c r="A40" t="s">
        <v>124</v>
      </c>
      <c r="B40" t="s">
        <v>125</v>
      </c>
      <c r="E40">
        <v>50</v>
      </c>
      <c r="F40" t="s">
        <v>453</v>
      </c>
      <c r="G40" t="s">
        <v>454</v>
      </c>
      <c r="H40" t="s">
        <v>455</v>
      </c>
      <c r="I40" t="s">
        <v>456</v>
      </c>
      <c r="J40" t="s">
        <v>12</v>
      </c>
      <c r="K40" t="s">
        <v>457</v>
      </c>
      <c r="L40" t="s">
        <v>11</v>
      </c>
      <c r="M40">
        <v>27.845234099999999</v>
      </c>
      <c r="N40">
        <v>-80.725235900000001</v>
      </c>
      <c r="O40" s="26">
        <v>36785</v>
      </c>
    </row>
    <row r="41" spans="1:15" ht="15.75" customHeight="1">
      <c r="A41" t="s">
        <v>126</v>
      </c>
      <c r="B41" t="s">
        <v>127</v>
      </c>
      <c r="E41">
        <v>60</v>
      </c>
      <c r="F41" t="s">
        <v>453</v>
      </c>
      <c r="G41" t="s">
        <v>454</v>
      </c>
      <c r="H41" t="s">
        <v>455</v>
      </c>
      <c r="I41" t="s">
        <v>456</v>
      </c>
      <c r="J41" t="s">
        <v>12</v>
      </c>
      <c r="K41" t="s">
        <v>457</v>
      </c>
      <c r="L41" t="s">
        <v>11</v>
      </c>
      <c r="M41">
        <v>27.845234099999999</v>
      </c>
      <c r="N41">
        <v>-80.725235900000001</v>
      </c>
      <c r="O41" s="26">
        <v>36785</v>
      </c>
    </row>
    <row r="42" spans="1:15" ht="15.75" customHeight="1">
      <c r="A42" t="s">
        <v>128</v>
      </c>
      <c r="B42" t="s">
        <v>129</v>
      </c>
      <c r="E42">
        <v>305</v>
      </c>
      <c r="F42" t="s">
        <v>453</v>
      </c>
      <c r="G42" t="s">
        <v>454</v>
      </c>
      <c r="H42" t="s">
        <v>455</v>
      </c>
      <c r="I42" t="s">
        <v>456</v>
      </c>
      <c r="J42" t="s">
        <v>12</v>
      </c>
      <c r="K42" t="s">
        <v>457</v>
      </c>
      <c r="L42" t="s">
        <v>11</v>
      </c>
      <c r="M42">
        <v>27.845234099999999</v>
      </c>
      <c r="N42">
        <v>-80.725235900000001</v>
      </c>
      <c r="O42" s="26">
        <v>36785</v>
      </c>
    </row>
    <row r="43" spans="1:15" ht="15.75" customHeight="1">
      <c r="A43" t="s">
        <v>108</v>
      </c>
      <c r="B43" t="s">
        <v>109</v>
      </c>
      <c r="E43">
        <v>1</v>
      </c>
      <c r="F43" t="s">
        <v>453</v>
      </c>
      <c r="G43" t="s">
        <v>454</v>
      </c>
      <c r="H43" t="s">
        <v>455</v>
      </c>
      <c r="I43" t="s">
        <v>456</v>
      </c>
      <c r="J43" t="s">
        <v>12</v>
      </c>
      <c r="K43" t="s">
        <v>457</v>
      </c>
      <c r="L43" t="s">
        <v>11</v>
      </c>
      <c r="M43">
        <v>27.845234099999999</v>
      </c>
      <c r="N43">
        <v>-80.725235900000001</v>
      </c>
      <c r="O43" s="26">
        <v>41154</v>
      </c>
    </row>
    <row r="44" spans="1:15" ht="15.75" customHeight="1">
      <c r="A44" t="s">
        <v>130</v>
      </c>
      <c r="B44" t="s">
        <v>131</v>
      </c>
      <c r="E44">
        <v>1</v>
      </c>
      <c r="F44" t="s">
        <v>453</v>
      </c>
      <c r="G44" t="s">
        <v>454</v>
      </c>
      <c r="H44" t="s">
        <v>455</v>
      </c>
      <c r="I44" t="s">
        <v>456</v>
      </c>
      <c r="J44" t="s">
        <v>12</v>
      </c>
      <c r="K44" t="s">
        <v>457</v>
      </c>
      <c r="L44" t="s">
        <v>11</v>
      </c>
      <c r="M44">
        <v>27.845234099999999</v>
      </c>
      <c r="N44">
        <v>-80.725235900000001</v>
      </c>
      <c r="O44" s="26">
        <v>41154</v>
      </c>
    </row>
    <row r="45" spans="1:15" ht="15.75" customHeight="1">
      <c r="A45" t="s">
        <v>78</v>
      </c>
      <c r="B45" t="s">
        <v>79</v>
      </c>
      <c r="E45">
        <v>1</v>
      </c>
      <c r="F45" t="s">
        <v>453</v>
      </c>
      <c r="G45" t="s">
        <v>454</v>
      </c>
      <c r="H45" t="s">
        <v>455</v>
      </c>
      <c r="I45" t="s">
        <v>456</v>
      </c>
      <c r="J45" t="s">
        <v>12</v>
      </c>
      <c r="K45" t="s">
        <v>457</v>
      </c>
      <c r="L45" t="s">
        <v>11</v>
      </c>
      <c r="M45">
        <v>27.845234099999999</v>
      </c>
      <c r="N45">
        <v>-80.725235900000001</v>
      </c>
      <c r="O45" s="26">
        <v>41154</v>
      </c>
    </row>
    <row r="46" spans="1:15" ht="15.75" customHeight="1">
      <c r="A46" t="s">
        <v>118</v>
      </c>
      <c r="B46" t="s">
        <v>119</v>
      </c>
      <c r="E46">
        <v>1</v>
      </c>
      <c r="F46" t="s">
        <v>453</v>
      </c>
      <c r="G46" t="s">
        <v>454</v>
      </c>
      <c r="H46" t="s">
        <v>455</v>
      </c>
      <c r="I46" t="s">
        <v>456</v>
      </c>
      <c r="J46" t="s">
        <v>12</v>
      </c>
      <c r="K46" t="s">
        <v>457</v>
      </c>
      <c r="L46" t="s">
        <v>11</v>
      </c>
      <c r="M46">
        <v>27.845234099999999</v>
      </c>
      <c r="N46">
        <v>-80.725235900000001</v>
      </c>
      <c r="O46" s="26">
        <v>41154</v>
      </c>
    </row>
    <row r="47" spans="1:15" ht="15.75" customHeight="1">
      <c r="A47" t="s">
        <v>64</v>
      </c>
      <c r="B47" t="s">
        <v>65</v>
      </c>
      <c r="E47">
        <v>1</v>
      </c>
      <c r="F47" t="s">
        <v>453</v>
      </c>
      <c r="G47" t="s">
        <v>454</v>
      </c>
      <c r="H47" t="s">
        <v>455</v>
      </c>
      <c r="I47" t="s">
        <v>456</v>
      </c>
      <c r="J47" t="s">
        <v>12</v>
      </c>
      <c r="K47" t="s">
        <v>457</v>
      </c>
      <c r="L47" t="s">
        <v>11</v>
      </c>
      <c r="M47">
        <v>27.845234099999999</v>
      </c>
      <c r="N47">
        <v>-80.725235900000001</v>
      </c>
      <c r="O47" s="26">
        <v>41154</v>
      </c>
    </row>
    <row r="48" spans="1:15" ht="15.75" customHeight="1">
      <c r="A48" t="s">
        <v>132</v>
      </c>
      <c r="B48" t="s">
        <v>133</v>
      </c>
      <c r="E48">
        <v>1</v>
      </c>
      <c r="F48" t="s">
        <v>453</v>
      </c>
      <c r="G48" t="s">
        <v>454</v>
      </c>
      <c r="H48" t="s">
        <v>455</v>
      </c>
      <c r="I48" t="s">
        <v>456</v>
      </c>
      <c r="J48" t="s">
        <v>12</v>
      </c>
      <c r="K48" t="s">
        <v>457</v>
      </c>
      <c r="L48" t="s">
        <v>11</v>
      </c>
      <c r="M48">
        <v>27.845234099999999</v>
      </c>
      <c r="N48">
        <v>-80.725235900000001</v>
      </c>
      <c r="O48" s="26">
        <v>41154</v>
      </c>
    </row>
    <row r="49" spans="1:15" ht="15.75" customHeight="1">
      <c r="A49" t="s">
        <v>84</v>
      </c>
      <c r="B49" t="s">
        <v>85</v>
      </c>
      <c r="E49">
        <v>1</v>
      </c>
      <c r="F49" t="s">
        <v>453</v>
      </c>
      <c r="G49" t="s">
        <v>454</v>
      </c>
      <c r="H49" t="s">
        <v>455</v>
      </c>
      <c r="I49" t="s">
        <v>456</v>
      </c>
      <c r="J49" t="s">
        <v>12</v>
      </c>
      <c r="K49" t="s">
        <v>457</v>
      </c>
      <c r="L49" t="s">
        <v>11</v>
      </c>
      <c r="M49">
        <v>27.845234099999999</v>
      </c>
      <c r="N49">
        <v>-80.725235900000001</v>
      </c>
      <c r="O49" s="26">
        <v>41154</v>
      </c>
    </row>
    <row r="50" spans="1:15" ht="15.75" customHeight="1">
      <c r="A50" t="s">
        <v>134</v>
      </c>
      <c r="B50" t="s">
        <v>135</v>
      </c>
      <c r="E50">
        <v>1</v>
      </c>
      <c r="F50" t="s">
        <v>453</v>
      </c>
      <c r="G50" t="s">
        <v>454</v>
      </c>
      <c r="H50" t="s">
        <v>455</v>
      </c>
      <c r="I50" t="s">
        <v>456</v>
      </c>
      <c r="J50" t="s">
        <v>12</v>
      </c>
      <c r="K50" t="s">
        <v>457</v>
      </c>
      <c r="L50" t="s">
        <v>11</v>
      </c>
      <c r="M50">
        <v>27.845234099999999</v>
      </c>
      <c r="N50">
        <v>-80.725235900000001</v>
      </c>
      <c r="O50" s="26">
        <v>41154</v>
      </c>
    </row>
    <row r="51" spans="1:15" ht="15.75" customHeight="1">
      <c r="A51" t="s">
        <v>136</v>
      </c>
      <c r="B51" t="s">
        <v>137</v>
      </c>
      <c r="E51">
        <v>2</v>
      </c>
      <c r="F51" t="s">
        <v>453</v>
      </c>
      <c r="G51" t="s">
        <v>454</v>
      </c>
      <c r="H51" t="s">
        <v>455</v>
      </c>
      <c r="I51" t="s">
        <v>456</v>
      </c>
      <c r="J51" t="s">
        <v>12</v>
      </c>
      <c r="K51" t="s">
        <v>457</v>
      </c>
      <c r="L51" t="s">
        <v>11</v>
      </c>
      <c r="M51">
        <v>27.845234099999999</v>
      </c>
      <c r="N51">
        <v>-80.725235900000001</v>
      </c>
      <c r="O51" s="26">
        <v>41154</v>
      </c>
    </row>
    <row r="52" spans="1:15" ht="15.75" customHeight="1">
      <c r="A52" t="s">
        <v>96</v>
      </c>
      <c r="B52" t="s">
        <v>97</v>
      </c>
      <c r="E52">
        <v>2</v>
      </c>
      <c r="F52" t="s">
        <v>453</v>
      </c>
      <c r="G52" t="s">
        <v>454</v>
      </c>
      <c r="H52" t="s">
        <v>455</v>
      </c>
      <c r="I52" t="s">
        <v>456</v>
      </c>
      <c r="J52" t="s">
        <v>12</v>
      </c>
      <c r="K52" t="s">
        <v>457</v>
      </c>
      <c r="L52" t="s">
        <v>11</v>
      </c>
      <c r="M52">
        <v>27.845234099999999</v>
      </c>
      <c r="N52">
        <v>-80.725235900000001</v>
      </c>
      <c r="O52" s="26">
        <v>41154</v>
      </c>
    </row>
    <row r="53" spans="1:15" ht="15.75" customHeight="1">
      <c r="A53" t="s">
        <v>138</v>
      </c>
      <c r="B53" t="s">
        <v>139</v>
      </c>
      <c r="E53">
        <v>2</v>
      </c>
      <c r="F53" t="s">
        <v>453</v>
      </c>
      <c r="G53" t="s">
        <v>454</v>
      </c>
      <c r="H53" t="s">
        <v>455</v>
      </c>
      <c r="I53" t="s">
        <v>456</v>
      </c>
      <c r="J53" t="s">
        <v>12</v>
      </c>
      <c r="K53" t="s">
        <v>457</v>
      </c>
      <c r="L53" t="s">
        <v>11</v>
      </c>
      <c r="M53">
        <v>27.845234099999999</v>
      </c>
      <c r="N53">
        <v>-80.725235900000001</v>
      </c>
      <c r="O53" s="26">
        <v>41154</v>
      </c>
    </row>
    <row r="54" spans="1:15" ht="15.75" customHeight="1">
      <c r="A54" t="s">
        <v>80</v>
      </c>
      <c r="B54" t="s">
        <v>81</v>
      </c>
      <c r="E54">
        <v>2</v>
      </c>
      <c r="F54" t="s">
        <v>453</v>
      </c>
      <c r="G54" t="s">
        <v>454</v>
      </c>
      <c r="H54" t="s">
        <v>455</v>
      </c>
      <c r="I54" t="s">
        <v>456</v>
      </c>
      <c r="J54" t="s">
        <v>12</v>
      </c>
      <c r="K54" t="s">
        <v>457</v>
      </c>
      <c r="L54" t="s">
        <v>11</v>
      </c>
      <c r="M54">
        <v>27.845234099999999</v>
      </c>
      <c r="N54">
        <v>-80.725235900000001</v>
      </c>
      <c r="O54" s="26">
        <v>41154</v>
      </c>
    </row>
    <row r="55" spans="1:15" ht="15.75" customHeight="1">
      <c r="A55" t="s">
        <v>82</v>
      </c>
      <c r="B55" t="s">
        <v>83</v>
      </c>
      <c r="E55">
        <v>2</v>
      </c>
      <c r="F55" t="s">
        <v>453</v>
      </c>
      <c r="G55" t="s">
        <v>454</v>
      </c>
      <c r="H55" t="s">
        <v>455</v>
      </c>
      <c r="I55" t="s">
        <v>456</v>
      </c>
      <c r="J55" t="s">
        <v>12</v>
      </c>
      <c r="K55" t="s">
        <v>457</v>
      </c>
      <c r="L55" t="s">
        <v>11</v>
      </c>
      <c r="M55">
        <v>27.845234099999999</v>
      </c>
      <c r="N55">
        <v>-80.725235900000001</v>
      </c>
      <c r="O55" s="26">
        <v>41154</v>
      </c>
    </row>
    <row r="56" spans="1:15" ht="15.75" customHeight="1">
      <c r="A56" t="s">
        <v>140</v>
      </c>
      <c r="B56" t="s">
        <v>141</v>
      </c>
      <c r="E56">
        <v>2</v>
      </c>
      <c r="F56" t="s">
        <v>453</v>
      </c>
      <c r="G56" t="s">
        <v>454</v>
      </c>
      <c r="H56" t="s">
        <v>455</v>
      </c>
      <c r="I56" t="s">
        <v>456</v>
      </c>
      <c r="J56" t="s">
        <v>12</v>
      </c>
      <c r="K56" t="s">
        <v>457</v>
      </c>
      <c r="L56" t="s">
        <v>11</v>
      </c>
      <c r="M56">
        <v>27.845234099999999</v>
      </c>
      <c r="N56">
        <v>-80.725235900000001</v>
      </c>
      <c r="O56" s="26">
        <v>41154</v>
      </c>
    </row>
    <row r="57" spans="1:15" ht="15.75" customHeight="1">
      <c r="A57" t="s">
        <v>70</v>
      </c>
      <c r="B57" t="s">
        <v>71</v>
      </c>
      <c r="E57">
        <v>2</v>
      </c>
      <c r="F57" t="s">
        <v>453</v>
      </c>
      <c r="G57" t="s">
        <v>454</v>
      </c>
      <c r="H57" t="s">
        <v>455</v>
      </c>
      <c r="I57" t="s">
        <v>456</v>
      </c>
      <c r="J57" t="s">
        <v>12</v>
      </c>
      <c r="K57" t="s">
        <v>457</v>
      </c>
      <c r="L57" t="s">
        <v>11</v>
      </c>
      <c r="M57">
        <v>27.845234099999999</v>
      </c>
      <c r="N57">
        <v>-80.725235900000001</v>
      </c>
      <c r="O57" s="26">
        <v>41154</v>
      </c>
    </row>
    <row r="58" spans="1:15" ht="15.75" customHeight="1">
      <c r="A58" t="s">
        <v>142</v>
      </c>
      <c r="B58" t="s">
        <v>143</v>
      </c>
      <c r="E58">
        <v>3</v>
      </c>
      <c r="F58" t="s">
        <v>453</v>
      </c>
      <c r="G58" t="s">
        <v>454</v>
      </c>
      <c r="H58" t="s">
        <v>455</v>
      </c>
      <c r="I58" t="s">
        <v>456</v>
      </c>
      <c r="J58" t="s">
        <v>12</v>
      </c>
      <c r="K58" t="s">
        <v>457</v>
      </c>
      <c r="L58" t="s">
        <v>11</v>
      </c>
      <c r="M58">
        <v>27.845234099999999</v>
      </c>
      <c r="N58">
        <v>-80.725235900000001</v>
      </c>
      <c r="O58" s="26">
        <v>41154</v>
      </c>
    </row>
    <row r="59" spans="1:15" ht="15.75" customHeight="1">
      <c r="A59" t="s">
        <v>122</v>
      </c>
      <c r="B59" t="s">
        <v>123</v>
      </c>
      <c r="E59">
        <v>3</v>
      </c>
      <c r="F59" t="s">
        <v>453</v>
      </c>
      <c r="G59" t="s">
        <v>454</v>
      </c>
      <c r="H59" t="s">
        <v>455</v>
      </c>
      <c r="I59" t="s">
        <v>456</v>
      </c>
      <c r="J59" t="s">
        <v>12</v>
      </c>
      <c r="K59" t="s">
        <v>457</v>
      </c>
      <c r="L59" t="s">
        <v>11</v>
      </c>
      <c r="M59">
        <v>27.845234099999999</v>
      </c>
      <c r="N59">
        <v>-80.725235900000001</v>
      </c>
      <c r="O59" s="26">
        <v>41154</v>
      </c>
    </row>
    <row r="60" spans="1:15" ht="15.75" customHeight="1">
      <c r="A60" t="s">
        <v>58</v>
      </c>
      <c r="B60" t="s">
        <v>59</v>
      </c>
      <c r="E60">
        <v>4</v>
      </c>
      <c r="F60" t="s">
        <v>453</v>
      </c>
      <c r="G60" t="s">
        <v>454</v>
      </c>
      <c r="H60" t="s">
        <v>455</v>
      </c>
      <c r="I60" t="s">
        <v>456</v>
      </c>
      <c r="J60" t="s">
        <v>12</v>
      </c>
      <c r="K60" t="s">
        <v>457</v>
      </c>
      <c r="L60" t="s">
        <v>11</v>
      </c>
      <c r="M60">
        <v>27.845234099999999</v>
      </c>
      <c r="N60">
        <v>-80.725235900000001</v>
      </c>
      <c r="O60" s="26">
        <v>41154</v>
      </c>
    </row>
    <row r="61" spans="1:15" ht="15.75" customHeight="1">
      <c r="A61" t="s">
        <v>90</v>
      </c>
      <c r="B61" t="s">
        <v>91</v>
      </c>
      <c r="E61">
        <v>4</v>
      </c>
      <c r="F61" t="s">
        <v>453</v>
      </c>
      <c r="G61" t="s">
        <v>454</v>
      </c>
      <c r="H61" t="s">
        <v>455</v>
      </c>
      <c r="I61" t="s">
        <v>456</v>
      </c>
      <c r="J61" t="s">
        <v>12</v>
      </c>
      <c r="K61" t="s">
        <v>457</v>
      </c>
      <c r="L61" t="s">
        <v>11</v>
      </c>
      <c r="M61">
        <v>27.845234099999999</v>
      </c>
      <c r="N61">
        <v>-80.725235900000001</v>
      </c>
      <c r="O61" s="26">
        <v>41154</v>
      </c>
    </row>
    <row r="62" spans="1:15" ht="15.75" customHeight="1">
      <c r="A62" t="s">
        <v>144</v>
      </c>
      <c r="B62" t="s">
        <v>145</v>
      </c>
      <c r="E62">
        <v>4</v>
      </c>
      <c r="F62" t="s">
        <v>453</v>
      </c>
      <c r="G62" t="s">
        <v>454</v>
      </c>
      <c r="H62" t="s">
        <v>455</v>
      </c>
      <c r="I62" t="s">
        <v>456</v>
      </c>
      <c r="J62" t="s">
        <v>12</v>
      </c>
      <c r="K62" t="s">
        <v>457</v>
      </c>
      <c r="L62" t="s">
        <v>11</v>
      </c>
      <c r="M62">
        <v>27.845234099999999</v>
      </c>
      <c r="N62">
        <v>-80.725235900000001</v>
      </c>
      <c r="O62" s="26">
        <v>41154</v>
      </c>
    </row>
    <row r="63" spans="1:15" ht="15.75" customHeight="1">
      <c r="A63" t="s">
        <v>94</v>
      </c>
      <c r="B63" t="s">
        <v>95</v>
      </c>
      <c r="E63">
        <v>5</v>
      </c>
      <c r="F63" t="s">
        <v>453</v>
      </c>
      <c r="G63" t="s">
        <v>454</v>
      </c>
      <c r="H63" t="s">
        <v>455</v>
      </c>
      <c r="I63" t="s">
        <v>456</v>
      </c>
      <c r="J63" t="s">
        <v>12</v>
      </c>
      <c r="K63" t="s">
        <v>457</v>
      </c>
      <c r="L63" t="s">
        <v>11</v>
      </c>
      <c r="M63">
        <v>27.845234099999999</v>
      </c>
      <c r="N63">
        <v>-80.725235900000001</v>
      </c>
      <c r="O63" s="26">
        <v>41154</v>
      </c>
    </row>
    <row r="64" spans="1:15" ht="15.75" customHeight="1">
      <c r="A64" t="s">
        <v>114</v>
      </c>
      <c r="B64" t="s">
        <v>115</v>
      </c>
      <c r="E64">
        <v>5</v>
      </c>
      <c r="F64" t="s">
        <v>453</v>
      </c>
      <c r="G64" t="s">
        <v>454</v>
      </c>
      <c r="H64" t="s">
        <v>455</v>
      </c>
      <c r="I64" t="s">
        <v>456</v>
      </c>
      <c r="J64" t="s">
        <v>12</v>
      </c>
      <c r="K64" t="s">
        <v>457</v>
      </c>
      <c r="L64" t="s">
        <v>11</v>
      </c>
      <c r="M64">
        <v>27.845234099999999</v>
      </c>
      <c r="N64">
        <v>-80.725235900000001</v>
      </c>
      <c r="O64" s="26">
        <v>41154</v>
      </c>
    </row>
    <row r="65" spans="1:15" ht="15.75" customHeight="1">
      <c r="A65" t="s">
        <v>146</v>
      </c>
      <c r="B65" t="s">
        <v>147</v>
      </c>
      <c r="E65">
        <v>6</v>
      </c>
      <c r="F65" t="s">
        <v>453</v>
      </c>
      <c r="G65" t="s">
        <v>454</v>
      </c>
      <c r="H65" t="s">
        <v>455</v>
      </c>
      <c r="I65" t="s">
        <v>456</v>
      </c>
      <c r="J65" t="s">
        <v>12</v>
      </c>
      <c r="K65" t="s">
        <v>457</v>
      </c>
      <c r="L65" t="s">
        <v>11</v>
      </c>
      <c r="M65">
        <v>27.845234099999999</v>
      </c>
      <c r="N65">
        <v>-80.725235900000001</v>
      </c>
      <c r="O65" s="26">
        <v>41154</v>
      </c>
    </row>
    <row r="66" spans="1:15" ht="15.75" customHeight="1">
      <c r="A66" t="s">
        <v>148</v>
      </c>
      <c r="B66" t="s">
        <v>149</v>
      </c>
      <c r="E66">
        <v>7</v>
      </c>
      <c r="F66" t="s">
        <v>453</v>
      </c>
      <c r="G66" t="s">
        <v>454</v>
      </c>
      <c r="H66" t="s">
        <v>455</v>
      </c>
      <c r="I66" t="s">
        <v>456</v>
      </c>
      <c r="J66" t="s">
        <v>12</v>
      </c>
      <c r="K66" t="s">
        <v>457</v>
      </c>
      <c r="L66" t="s">
        <v>11</v>
      </c>
      <c r="M66">
        <v>27.845234099999999</v>
      </c>
      <c r="N66">
        <v>-80.725235900000001</v>
      </c>
      <c r="O66" s="26">
        <v>41154</v>
      </c>
    </row>
    <row r="67" spans="1:15" ht="15.75" customHeight="1">
      <c r="A67" t="s">
        <v>150</v>
      </c>
      <c r="B67" t="s">
        <v>151</v>
      </c>
      <c r="E67">
        <v>8</v>
      </c>
      <c r="F67" t="s">
        <v>453</v>
      </c>
      <c r="G67" t="s">
        <v>454</v>
      </c>
      <c r="H67" t="s">
        <v>455</v>
      </c>
      <c r="I67" t="s">
        <v>456</v>
      </c>
      <c r="J67" t="s">
        <v>12</v>
      </c>
      <c r="K67" t="s">
        <v>457</v>
      </c>
      <c r="L67" t="s">
        <v>11</v>
      </c>
      <c r="M67">
        <v>27.845234099999999</v>
      </c>
      <c r="N67">
        <v>-80.725235900000001</v>
      </c>
      <c r="O67" s="26">
        <v>41154</v>
      </c>
    </row>
    <row r="68" spans="1:15" ht="15.75" customHeight="1">
      <c r="A68" t="s">
        <v>112</v>
      </c>
      <c r="B68" t="s">
        <v>113</v>
      </c>
      <c r="E68">
        <v>10</v>
      </c>
      <c r="F68" t="s">
        <v>453</v>
      </c>
      <c r="G68" t="s">
        <v>454</v>
      </c>
      <c r="H68" t="s">
        <v>455</v>
      </c>
      <c r="I68" t="s">
        <v>456</v>
      </c>
      <c r="J68" t="s">
        <v>12</v>
      </c>
      <c r="K68" t="s">
        <v>457</v>
      </c>
      <c r="L68" t="s">
        <v>11</v>
      </c>
      <c r="M68">
        <v>27.845234099999999</v>
      </c>
      <c r="N68">
        <v>-80.725235900000001</v>
      </c>
      <c r="O68" s="26">
        <v>41154</v>
      </c>
    </row>
    <row r="69" spans="1:15" ht="15.75" customHeight="1">
      <c r="A69" t="s">
        <v>152</v>
      </c>
      <c r="B69" t="s">
        <v>153</v>
      </c>
      <c r="E69">
        <v>10</v>
      </c>
      <c r="F69" t="s">
        <v>453</v>
      </c>
      <c r="G69" t="s">
        <v>454</v>
      </c>
      <c r="H69" t="s">
        <v>455</v>
      </c>
      <c r="I69" t="s">
        <v>456</v>
      </c>
      <c r="J69" t="s">
        <v>12</v>
      </c>
      <c r="K69" t="s">
        <v>457</v>
      </c>
      <c r="L69" t="s">
        <v>11</v>
      </c>
      <c r="M69">
        <v>27.845234099999999</v>
      </c>
      <c r="N69">
        <v>-80.725235900000001</v>
      </c>
      <c r="O69" s="26">
        <v>41154</v>
      </c>
    </row>
    <row r="70" spans="1:15" ht="15.75" customHeight="1">
      <c r="A70" t="s">
        <v>154</v>
      </c>
      <c r="B70" t="s">
        <v>155</v>
      </c>
      <c r="E70">
        <v>12</v>
      </c>
      <c r="F70" t="s">
        <v>453</v>
      </c>
      <c r="G70" t="s">
        <v>454</v>
      </c>
      <c r="H70" t="s">
        <v>455</v>
      </c>
      <c r="I70" t="s">
        <v>456</v>
      </c>
      <c r="J70" t="s">
        <v>12</v>
      </c>
      <c r="K70" t="s">
        <v>457</v>
      </c>
      <c r="L70" t="s">
        <v>11</v>
      </c>
      <c r="M70">
        <v>27.845234099999999</v>
      </c>
      <c r="N70">
        <v>-80.725235900000001</v>
      </c>
      <c r="O70" s="26">
        <v>41154</v>
      </c>
    </row>
    <row r="71" spans="1:15" ht="15.75" customHeight="1">
      <c r="A71" t="s">
        <v>128</v>
      </c>
      <c r="B71" t="s">
        <v>129</v>
      </c>
      <c r="E71">
        <v>12</v>
      </c>
      <c r="F71" t="s">
        <v>453</v>
      </c>
      <c r="G71" t="s">
        <v>454</v>
      </c>
      <c r="H71" t="s">
        <v>455</v>
      </c>
      <c r="I71" t="s">
        <v>456</v>
      </c>
      <c r="J71" t="s">
        <v>12</v>
      </c>
      <c r="K71" t="s">
        <v>457</v>
      </c>
      <c r="L71" t="s">
        <v>11</v>
      </c>
      <c r="M71">
        <v>27.845234099999999</v>
      </c>
      <c r="N71">
        <v>-80.725235900000001</v>
      </c>
      <c r="O71" s="26">
        <v>41154</v>
      </c>
    </row>
    <row r="72" spans="1:15" ht="15.75" customHeight="1">
      <c r="A72" t="s">
        <v>156</v>
      </c>
      <c r="B72" t="s">
        <v>157</v>
      </c>
      <c r="E72">
        <v>15</v>
      </c>
      <c r="F72" t="s">
        <v>453</v>
      </c>
      <c r="G72" t="s">
        <v>454</v>
      </c>
      <c r="H72" t="s">
        <v>455</v>
      </c>
      <c r="I72" t="s">
        <v>456</v>
      </c>
      <c r="J72" t="s">
        <v>12</v>
      </c>
      <c r="K72" t="s">
        <v>457</v>
      </c>
      <c r="L72" t="s">
        <v>11</v>
      </c>
      <c r="M72">
        <v>27.845234099999999</v>
      </c>
      <c r="N72">
        <v>-80.725235900000001</v>
      </c>
      <c r="O72" s="26">
        <v>41154</v>
      </c>
    </row>
    <row r="73" spans="1:15" ht="15.75" customHeight="1">
      <c r="A73" t="s">
        <v>158</v>
      </c>
      <c r="B73" t="s">
        <v>159</v>
      </c>
      <c r="E73">
        <v>20</v>
      </c>
      <c r="F73" t="s">
        <v>453</v>
      </c>
      <c r="G73" t="s">
        <v>454</v>
      </c>
      <c r="H73" t="s">
        <v>455</v>
      </c>
      <c r="I73" t="s">
        <v>456</v>
      </c>
      <c r="J73" t="s">
        <v>12</v>
      </c>
      <c r="K73" t="s">
        <v>457</v>
      </c>
      <c r="L73" t="s">
        <v>11</v>
      </c>
      <c r="M73">
        <v>27.845234099999999</v>
      </c>
      <c r="N73">
        <v>-80.725235900000001</v>
      </c>
      <c r="O73" s="26">
        <v>41154</v>
      </c>
    </row>
    <row r="74" spans="1:15" ht="15.75" customHeight="1">
      <c r="A74" t="s">
        <v>160</v>
      </c>
      <c r="B74" t="s">
        <v>161</v>
      </c>
      <c r="E74">
        <v>20</v>
      </c>
      <c r="F74" t="s">
        <v>453</v>
      </c>
      <c r="G74" t="s">
        <v>454</v>
      </c>
      <c r="H74" t="s">
        <v>455</v>
      </c>
      <c r="I74" t="s">
        <v>456</v>
      </c>
      <c r="J74" t="s">
        <v>12</v>
      </c>
      <c r="K74" t="s">
        <v>457</v>
      </c>
      <c r="L74" t="s">
        <v>11</v>
      </c>
      <c r="M74">
        <v>27.845234099999999</v>
      </c>
      <c r="N74">
        <v>-80.725235900000001</v>
      </c>
      <c r="O74" s="26">
        <v>41154</v>
      </c>
    </row>
    <row r="75" spans="1:15" ht="15.75" customHeight="1">
      <c r="A75" t="s">
        <v>124</v>
      </c>
      <c r="B75" t="s">
        <v>125</v>
      </c>
      <c r="E75">
        <v>40</v>
      </c>
      <c r="F75" t="s">
        <v>453</v>
      </c>
      <c r="G75" t="s">
        <v>454</v>
      </c>
      <c r="H75" t="s">
        <v>455</v>
      </c>
      <c r="I75" t="s">
        <v>456</v>
      </c>
      <c r="J75" t="s">
        <v>12</v>
      </c>
      <c r="K75" t="s">
        <v>457</v>
      </c>
      <c r="L75" t="s">
        <v>11</v>
      </c>
      <c r="M75">
        <v>27.845234099999999</v>
      </c>
      <c r="N75">
        <v>-80.725235900000001</v>
      </c>
      <c r="O75" s="26">
        <v>41154</v>
      </c>
    </row>
    <row r="76" spans="1:15" ht="15.75" customHeight="1">
      <c r="A76" t="s">
        <v>162</v>
      </c>
      <c r="B76" t="s">
        <v>163</v>
      </c>
      <c r="E76">
        <v>40</v>
      </c>
      <c r="F76" t="s">
        <v>453</v>
      </c>
      <c r="G76" t="s">
        <v>454</v>
      </c>
      <c r="H76" t="s">
        <v>455</v>
      </c>
      <c r="I76" t="s">
        <v>456</v>
      </c>
      <c r="J76" t="s">
        <v>12</v>
      </c>
      <c r="K76" t="s">
        <v>457</v>
      </c>
      <c r="L76" t="s">
        <v>11</v>
      </c>
      <c r="M76">
        <v>27.845234099999999</v>
      </c>
      <c r="N76">
        <v>-80.725235900000001</v>
      </c>
      <c r="O76" s="26">
        <v>41154</v>
      </c>
    </row>
    <row r="77" spans="1:15" ht="15.75" customHeight="1">
      <c r="A77" t="s">
        <v>164</v>
      </c>
      <c r="B77" t="s">
        <v>165</v>
      </c>
      <c r="E77">
        <v>45</v>
      </c>
      <c r="F77" t="s">
        <v>453</v>
      </c>
      <c r="G77" t="s">
        <v>454</v>
      </c>
      <c r="H77" t="s">
        <v>455</v>
      </c>
      <c r="I77" t="s">
        <v>456</v>
      </c>
      <c r="J77" t="s">
        <v>12</v>
      </c>
      <c r="K77" t="s">
        <v>457</v>
      </c>
      <c r="L77" t="s">
        <v>11</v>
      </c>
      <c r="M77">
        <v>27.845234099999999</v>
      </c>
      <c r="N77">
        <v>-80.725235900000001</v>
      </c>
      <c r="O77" s="26">
        <v>41154</v>
      </c>
    </row>
    <row r="78" spans="1:15" ht="15.75" customHeight="1">
      <c r="A78" t="s">
        <v>39</v>
      </c>
      <c r="B78" t="s">
        <v>41</v>
      </c>
      <c r="E78">
        <v>100</v>
      </c>
      <c r="F78" t="s">
        <v>453</v>
      </c>
      <c r="G78" t="s">
        <v>454</v>
      </c>
      <c r="H78" t="s">
        <v>455</v>
      </c>
      <c r="I78" t="s">
        <v>456</v>
      </c>
      <c r="J78" t="s">
        <v>12</v>
      </c>
      <c r="K78" t="s">
        <v>457</v>
      </c>
      <c r="L78" t="s">
        <v>11</v>
      </c>
      <c r="M78">
        <v>27.845234099999999</v>
      </c>
      <c r="N78">
        <v>-80.725235900000001</v>
      </c>
      <c r="O78" s="26">
        <v>41154</v>
      </c>
    </row>
    <row r="79" spans="1:15" ht="15.75" customHeight="1">
      <c r="A79" t="s">
        <v>72</v>
      </c>
      <c r="B79" t="s">
        <v>73</v>
      </c>
      <c r="E79">
        <v>100</v>
      </c>
      <c r="F79" t="s">
        <v>453</v>
      </c>
      <c r="G79" t="s">
        <v>454</v>
      </c>
      <c r="H79" t="s">
        <v>455</v>
      </c>
      <c r="I79" t="s">
        <v>456</v>
      </c>
      <c r="J79" t="s">
        <v>12</v>
      </c>
      <c r="K79" t="s">
        <v>457</v>
      </c>
      <c r="L79" t="s">
        <v>11</v>
      </c>
      <c r="M79">
        <v>27.845234099999999</v>
      </c>
      <c r="N79">
        <v>-80.725235900000001</v>
      </c>
      <c r="O79" s="26">
        <v>41154</v>
      </c>
    </row>
    <row r="80" spans="1:15" ht="15.75" customHeight="1">
      <c r="A80" t="s">
        <v>126</v>
      </c>
      <c r="B80" t="s">
        <v>127</v>
      </c>
      <c r="E80">
        <v>150</v>
      </c>
      <c r="F80" t="s">
        <v>453</v>
      </c>
      <c r="G80" t="s">
        <v>454</v>
      </c>
      <c r="H80" t="s">
        <v>455</v>
      </c>
      <c r="I80" t="s">
        <v>456</v>
      </c>
      <c r="J80" t="s">
        <v>12</v>
      </c>
      <c r="K80" t="s">
        <v>457</v>
      </c>
      <c r="L80" t="s">
        <v>11</v>
      </c>
      <c r="M80">
        <v>27.845234099999999</v>
      </c>
      <c r="N80">
        <v>-80.725235900000001</v>
      </c>
      <c r="O80" s="26">
        <v>41154</v>
      </c>
    </row>
    <row r="81" spans="1:15" ht="15.75" customHeight="1">
      <c r="A81" t="s">
        <v>166</v>
      </c>
      <c r="B81" t="s">
        <v>167</v>
      </c>
      <c r="E81">
        <v>200</v>
      </c>
      <c r="F81" t="s">
        <v>453</v>
      </c>
      <c r="G81" t="s">
        <v>454</v>
      </c>
      <c r="H81" t="s">
        <v>455</v>
      </c>
      <c r="I81" t="s">
        <v>456</v>
      </c>
      <c r="J81" t="s">
        <v>12</v>
      </c>
      <c r="K81" t="s">
        <v>457</v>
      </c>
      <c r="L81" t="s">
        <v>11</v>
      </c>
      <c r="M81">
        <v>27.845234099999999</v>
      </c>
      <c r="N81">
        <v>-80.725235900000001</v>
      </c>
      <c r="O81" s="26">
        <v>41154</v>
      </c>
    </row>
    <row r="82" spans="1:15" ht="15.75" customHeight="1">
      <c r="A82" t="s">
        <v>154</v>
      </c>
      <c r="B82" t="s">
        <v>155</v>
      </c>
      <c r="E82">
        <v>1</v>
      </c>
      <c r="F82" t="s">
        <v>453</v>
      </c>
      <c r="G82" t="s">
        <v>454</v>
      </c>
      <c r="H82" t="s">
        <v>455</v>
      </c>
      <c r="I82" t="s">
        <v>456</v>
      </c>
      <c r="J82" t="s">
        <v>15</v>
      </c>
      <c r="K82" t="s">
        <v>458</v>
      </c>
      <c r="L82" t="s">
        <v>14</v>
      </c>
      <c r="M82">
        <v>26.006344200000001</v>
      </c>
      <c r="N82">
        <v>-81.739997900000006</v>
      </c>
      <c r="O82" s="26">
        <v>35730</v>
      </c>
    </row>
    <row r="83" spans="1:15" ht="15.75" customHeight="1">
      <c r="A83" t="s">
        <v>168</v>
      </c>
      <c r="B83" t="s">
        <v>169</v>
      </c>
      <c r="E83">
        <v>1</v>
      </c>
      <c r="F83" t="s">
        <v>453</v>
      </c>
      <c r="G83" t="s">
        <v>454</v>
      </c>
      <c r="H83" t="s">
        <v>455</v>
      </c>
      <c r="I83" t="s">
        <v>456</v>
      </c>
      <c r="J83" t="s">
        <v>15</v>
      </c>
      <c r="K83" t="s">
        <v>458</v>
      </c>
      <c r="L83" t="s">
        <v>14</v>
      </c>
      <c r="M83">
        <v>26.006344200000001</v>
      </c>
      <c r="N83">
        <v>-81.739997900000006</v>
      </c>
      <c r="O83" s="26">
        <v>35730</v>
      </c>
    </row>
    <row r="84" spans="1:15" ht="15.75" customHeight="1">
      <c r="A84" t="s">
        <v>170</v>
      </c>
      <c r="B84" t="s">
        <v>171</v>
      </c>
      <c r="E84">
        <v>1</v>
      </c>
      <c r="F84" t="s">
        <v>453</v>
      </c>
      <c r="G84" t="s">
        <v>454</v>
      </c>
      <c r="H84" t="s">
        <v>455</v>
      </c>
      <c r="I84" t="s">
        <v>456</v>
      </c>
      <c r="J84" t="s">
        <v>15</v>
      </c>
      <c r="K84" t="s">
        <v>458</v>
      </c>
      <c r="L84" t="s">
        <v>14</v>
      </c>
      <c r="M84">
        <v>26.006344200000001</v>
      </c>
      <c r="N84">
        <v>-81.739997900000006</v>
      </c>
      <c r="O84" s="26">
        <v>35730</v>
      </c>
    </row>
    <row r="85" spans="1:15" ht="15.75" customHeight="1">
      <c r="A85" t="s">
        <v>110</v>
      </c>
      <c r="B85" t="s">
        <v>111</v>
      </c>
      <c r="E85">
        <v>2</v>
      </c>
      <c r="F85" t="s">
        <v>453</v>
      </c>
      <c r="G85" t="s">
        <v>454</v>
      </c>
      <c r="H85" t="s">
        <v>455</v>
      </c>
      <c r="I85" t="s">
        <v>456</v>
      </c>
      <c r="J85" t="s">
        <v>15</v>
      </c>
      <c r="K85" t="s">
        <v>458</v>
      </c>
      <c r="L85" t="s">
        <v>14</v>
      </c>
      <c r="M85">
        <v>26.006344200000001</v>
      </c>
      <c r="N85">
        <v>-81.739997900000006</v>
      </c>
      <c r="O85" s="26">
        <v>35730</v>
      </c>
    </row>
    <row r="86" spans="1:15" ht="15.75" customHeight="1">
      <c r="A86" t="s">
        <v>172</v>
      </c>
      <c r="B86" t="s">
        <v>173</v>
      </c>
      <c r="E86">
        <v>2</v>
      </c>
      <c r="F86" t="s">
        <v>453</v>
      </c>
      <c r="G86" t="s">
        <v>454</v>
      </c>
      <c r="H86" t="s">
        <v>455</v>
      </c>
      <c r="I86" t="s">
        <v>456</v>
      </c>
      <c r="J86" t="s">
        <v>15</v>
      </c>
      <c r="K86" t="s">
        <v>458</v>
      </c>
      <c r="L86" t="s">
        <v>14</v>
      </c>
      <c r="M86">
        <v>26.006344200000001</v>
      </c>
      <c r="N86">
        <v>-81.739997900000006</v>
      </c>
      <c r="O86" s="26">
        <v>35730</v>
      </c>
    </row>
    <row r="87" spans="1:15" ht="15.75" customHeight="1">
      <c r="A87" t="s">
        <v>174</v>
      </c>
      <c r="B87" t="s">
        <v>175</v>
      </c>
      <c r="E87">
        <v>4</v>
      </c>
      <c r="F87" t="s">
        <v>453</v>
      </c>
      <c r="G87" t="s">
        <v>454</v>
      </c>
      <c r="H87" t="s">
        <v>455</v>
      </c>
      <c r="I87" t="s">
        <v>456</v>
      </c>
      <c r="J87" t="s">
        <v>15</v>
      </c>
      <c r="K87" t="s">
        <v>458</v>
      </c>
      <c r="L87" t="s">
        <v>14</v>
      </c>
      <c r="M87">
        <v>26.006344200000001</v>
      </c>
      <c r="N87">
        <v>-81.739997900000006</v>
      </c>
      <c r="O87" s="26">
        <v>35730</v>
      </c>
    </row>
    <row r="88" spans="1:15" ht="15.75" customHeight="1">
      <c r="A88" t="s">
        <v>152</v>
      </c>
      <c r="B88" t="s">
        <v>153</v>
      </c>
      <c r="E88">
        <v>4</v>
      </c>
      <c r="F88" t="s">
        <v>453</v>
      </c>
      <c r="G88" t="s">
        <v>454</v>
      </c>
      <c r="H88" t="s">
        <v>455</v>
      </c>
      <c r="I88" t="s">
        <v>456</v>
      </c>
      <c r="J88" t="s">
        <v>15</v>
      </c>
      <c r="K88" t="s">
        <v>458</v>
      </c>
      <c r="L88" t="s">
        <v>14</v>
      </c>
      <c r="M88">
        <v>26.006344200000001</v>
      </c>
      <c r="N88">
        <v>-81.739997900000006</v>
      </c>
      <c r="O88" s="26">
        <v>35730</v>
      </c>
    </row>
    <row r="89" spans="1:15" ht="15.75" customHeight="1">
      <c r="A89" t="s">
        <v>176</v>
      </c>
      <c r="B89" t="s">
        <v>177</v>
      </c>
      <c r="E89">
        <v>4</v>
      </c>
      <c r="F89" t="s">
        <v>453</v>
      </c>
      <c r="G89" t="s">
        <v>454</v>
      </c>
      <c r="H89" t="s">
        <v>455</v>
      </c>
      <c r="I89" t="s">
        <v>456</v>
      </c>
      <c r="J89" t="s">
        <v>15</v>
      </c>
      <c r="K89" t="s">
        <v>458</v>
      </c>
      <c r="L89" t="s">
        <v>14</v>
      </c>
      <c r="M89">
        <v>26.006344200000001</v>
      </c>
      <c r="N89">
        <v>-81.739997900000006</v>
      </c>
      <c r="O89" s="26">
        <v>35730</v>
      </c>
    </row>
    <row r="90" spans="1:15" ht="15.75" customHeight="1">
      <c r="A90" t="s">
        <v>160</v>
      </c>
      <c r="B90" t="s">
        <v>161</v>
      </c>
      <c r="E90">
        <v>5</v>
      </c>
      <c r="F90" t="s">
        <v>453</v>
      </c>
      <c r="G90" t="s">
        <v>454</v>
      </c>
      <c r="H90" t="s">
        <v>455</v>
      </c>
      <c r="I90" t="s">
        <v>456</v>
      </c>
      <c r="J90" t="s">
        <v>15</v>
      </c>
      <c r="K90" t="s">
        <v>458</v>
      </c>
      <c r="L90" t="s">
        <v>14</v>
      </c>
      <c r="M90">
        <v>26.006344200000001</v>
      </c>
      <c r="N90">
        <v>-81.739997900000006</v>
      </c>
      <c r="O90" s="26">
        <v>35730</v>
      </c>
    </row>
    <row r="91" spans="1:15" ht="15.75" customHeight="1">
      <c r="A91" t="s">
        <v>58</v>
      </c>
      <c r="B91" t="s">
        <v>59</v>
      </c>
      <c r="E91">
        <v>6</v>
      </c>
      <c r="F91" t="s">
        <v>453</v>
      </c>
      <c r="G91" t="s">
        <v>454</v>
      </c>
      <c r="H91" t="s">
        <v>455</v>
      </c>
      <c r="I91" t="s">
        <v>456</v>
      </c>
      <c r="J91" t="s">
        <v>15</v>
      </c>
      <c r="K91" t="s">
        <v>458</v>
      </c>
      <c r="L91" t="s">
        <v>14</v>
      </c>
      <c r="M91">
        <v>26.006344200000001</v>
      </c>
      <c r="N91">
        <v>-81.739997900000006</v>
      </c>
      <c r="O91" s="26">
        <v>35730</v>
      </c>
    </row>
    <row r="92" spans="1:15" ht="15.75" customHeight="1">
      <c r="A92" t="s">
        <v>140</v>
      </c>
      <c r="B92" t="s">
        <v>141</v>
      </c>
      <c r="E92">
        <v>9</v>
      </c>
      <c r="F92" t="s">
        <v>453</v>
      </c>
      <c r="G92" t="s">
        <v>454</v>
      </c>
      <c r="H92" t="s">
        <v>455</v>
      </c>
      <c r="I92" t="s">
        <v>456</v>
      </c>
      <c r="J92" t="s">
        <v>15</v>
      </c>
      <c r="K92" t="s">
        <v>458</v>
      </c>
      <c r="L92" t="s">
        <v>14</v>
      </c>
      <c r="M92">
        <v>26.006344200000001</v>
      </c>
      <c r="N92">
        <v>-81.739997900000006</v>
      </c>
      <c r="O92" s="26">
        <v>35730</v>
      </c>
    </row>
    <row r="93" spans="1:15" ht="15.75" customHeight="1">
      <c r="A93" t="s">
        <v>136</v>
      </c>
      <c r="B93" t="s">
        <v>137</v>
      </c>
      <c r="E93">
        <v>11</v>
      </c>
      <c r="F93" t="s">
        <v>453</v>
      </c>
      <c r="G93" t="s">
        <v>454</v>
      </c>
      <c r="H93" t="s">
        <v>455</v>
      </c>
      <c r="I93" t="s">
        <v>456</v>
      </c>
      <c r="J93" t="s">
        <v>15</v>
      </c>
      <c r="K93" t="s">
        <v>458</v>
      </c>
      <c r="L93" t="s">
        <v>14</v>
      </c>
      <c r="M93">
        <v>26.006344200000001</v>
      </c>
      <c r="N93">
        <v>-81.739997900000006</v>
      </c>
      <c r="O93" s="26">
        <v>35730</v>
      </c>
    </row>
    <row r="94" spans="1:15" ht="15.75" customHeight="1">
      <c r="A94" t="s">
        <v>164</v>
      </c>
      <c r="B94" t="s">
        <v>165</v>
      </c>
      <c r="E94">
        <v>17</v>
      </c>
      <c r="F94" t="s">
        <v>453</v>
      </c>
      <c r="G94" t="s">
        <v>454</v>
      </c>
      <c r="H94" t="s">
        <v>455</v>
      </c>
      <c r="I94" t="s">
        <v>456</v>
      </c>
      <c r="J94" t="s">
        <v>15</v>
      </c>
      <c r="K94" t="s">
        <v>458</v>
      </c>
      <c r="L94" t="s">
        <v>14</v>
      </c>
      <c r="M94">
        <v>26.006344200000001</v>
      </c>
      <c r="N94">
        <v>-81.739997900000006</v>
      </c>
      <c r="O94" s="26">
        <v>35730</v>
      </c>
    </row>
    <row r="95" spans="1:15" ht="15.75" customHeight="1">
      <c r="A95" t="s">
        <v>178</v>
      </c>
      <c r="B95" t="s">
        <v>179</v>
      </c>
      <c r="E95">
        <v>21</v>
      </c>
      <c r="F95" t="s">
        <v>453</v>
      </c>
      <c r="G95" t="s">
        <v>454</v>
      </c>
      <c r="H95" t="s">
        <v>455</v>
      </c>
      <c r="I95" t="s">
        <v>456</v>
      </c>
      <c r="J95" t="s">
        <v>15</v>
      </c>
      <c r="K95" t="s">
        <v>458</v>
      </c>
      <c r="L95" t="s">
        <v>14</v>
      </c>
      <c r="M95">
        <v>26.006344200000001</v>
      </c>
      <c r="N95">
        <v>-81.739997900000006</v>
      </c>
      <c r="O95" s="26">
        <v>35730</v>
      </c>
    </row>
    <row r="96" spans="1:15" ht="15.75" customHeight="1">
      <c r="A96" t="s">
        <v>180</v>
      </c>
      <c r="B96" t="s">
        <v>181</v>
      </c>
      <c r="E96">
        <v>22</v>
      </c>
      <c r="F96" t="s">
        <v>453</v>
      </c>
      <c r="G96" t="s">
        <v>454</v>
      </c>
      <c r="H96" t="s">
        <v>455</v>
      </c>
      <c r="I96" t="s">
        <v>456</v>
      </c>
      <c r="J96" t="s">
        <v>15</v>
      </c>
      <c r="K96" t="s">
        <v>458</v>
      </c>
      <c r="L96" t="s">
        <v>14</v>
      </c>
      <c r="M96">
        <v>26.006344200000001</v>
      </c>
      <c r="N96">
        <v>-81.739997900000006</v>
      </c>
      <c r="O96" s="26">
        <v>35730</v>
      </c>
    </row>
    <row r="97" spans="1:15" ht="15.75" customHeight="1">
      <c r="A97" t="s">
        <v>182</v>
      </c>
      <c r="B97" t="s">
        <v>183</v>
      </c>
      <c r="E97">
        <v>23</v>
      </c>
      <c r="F97" t="s">
        <v>453</v>
      </c>
      <c r="G97" t="s">
        <v>454</v>
      </c>
      <c r="H97" t="s">
        <v>455</v>
      </c>
      <c r="I97" t="s">
        <v>456</v>
      </c>
      <c r="J97" t="s">
        <v>15</v>
      </c>
      <c r="K97" t="s">
        <v>458</v>
      </c>
      <c r="L97" t="s">
        <v>14</v>
      </c>
      <c r="M97">
        <v>26.006344200000001</v>
      </c>
      <c r="N97">
        <v>-81.739997900000006</v>
      </c>
      <c r="O97" s="26">
        <v>35730</v>
      </c>
    </row>
    <row r="98" spans="1:15" ht="15.75" customHeight="1">
      <c r="A98" t="s">
        <v>162</v>
      </c>
      <c r="B98" t="s">
        <v>163</v>
      </c>
      <c r="E98">
        <v>23</v>
      </c>
      <c r="F98" t="s">
        <v>453</v>
      </c>
      <c r="G98" t="s">
        <v>454</v>
      </c>
      <c r="H98" t="s">
        <v>455</v>
      </c>
      <c r="I98" t="s">
        <v>456</v>
      </c>
      <c r="J98" t="s">
        <v>15</v>
      </c>
      <c r="K98" t="s">
        <v>458</v>
      </c>
      <c r="L98" t="s">
        <v>14</v>
      </c>
      <c r="M98">
        <v>26.006344200000001</v>
      </c>
      <c r="N98">
        <v>-81.739997900000006</v>
      </c>
      <c r="O98" s="26">
        <v>35730</v>
      </c>
    </row>
    <row r="99" spans="1:15" ht="15.75" customHeight="1">
      <c r="A99" t="s">
        <v>184</v>
      </c>
      <c r="B99" t="s">
        <v>185</v>
      </c>
      <c r="E99">
        <v>30</v>
      </c>
      <c r="F99" t="s">
        <v>453</v>
      </c>
      <c r="G99" t="s">
        <v>454</v>
      </c>
      <c r="H99" t="s">
        <v>455</v>
      </c>
      <c r="I99" t="s">
        <v>456</v>
      </c>
      <c r="J99" t="s">
        <v>15</v>
      </c>
      <c r="K99" t="s">
        <v>458</v>
      </c>
      <c r="L99" t="s">
        <v>14</v>
      </c>
      <c r="M99">
        <v>26.006344200000001</v>
      </c>
      <c r="N99">
        <v>-81.739997900000006</v>
      </c>
      <c r="O99" s="26">
        <v>35730</v>
      </c>
    </row>
    <row r="100" spans="1:15" ht="15.75" customHeight="1">
      <c r="A100" t="s">
        <v>32</v>
      </c>
      <c r="B100" t="s">
        <v>33</v>
      </c>
      <c r="E100">
        <v>45</v>
      </c>
      <c r="F100" t="s">
        <v>453</v>
      </c>
      <c r="G100" t="s">
        <v>454</v>
      </c>
      <c r="H100" t="s">
        <v>455</v>
      </c>
      <c r="I100" t="s">
        <v>456</v>
      </c>
      <c r="J100" t="s">
        <v>15</v>
      </c>
      <c r="K100" t="s">
        <v>458</v>
      </c>
      <c r="L100" t="s">
        <v>14</v>
      </c>
      <c r="M100">
        <v>26.006344200000001</v>
      </c>
      <c r="N100">
        <v>-81.739997900000006</v>
      </c>
      <c r="O100" s="26">
        <v>35730</v>
      </c>
    </row>
    <row r="101" spans="1:15" ht="15.75" customHeight="1">
      <c r="A101" t="s">
        <v>186</v>
      </c>
      <c r="B101" t="s">
        <v>187</v>
      </c>
      <c r="E101">
        <v>65</v>
      </c>
      <c r="F101" t="s">
        <v>453</v>
      </c>
      <c r="G101" t="s">
        <v>454</v>
      </c>
      <c r="H101" t="s">
        <v>455</v>
      </c>
      <c r="I101" t="s">
        <v>456</v>
      </c>
      <c r="J101" t="s">
        <v>15</v>
      </c>
      <c r="K101" t="s">
        <v>458</v>
      </c>
      <c r="L101" t="s">
        <v>14</v>
      </c>
      <c r="M101">
        <v>26.006344200000001</v>
      </c>
      <c r="N101">
        <v>-81.739997900000006</v>
      </c>
      <c r="O101" s="26">
        <v>35730</v>
      </c>
    </row>
    <row r="102" spans="1:15" ht="15.75" customHeight="1">
      <c r="A102" t="s">
        <v>188</v>
      </c>
      <c r="B102" t="s">
        <v>189</v>
      </c>
      <c r="E102">
        <v>67</v>
      </c>
      <c r="F102" t="s">
        <v>453</v>
      </c>
      <c r="G102" t="s">
        <v>454</v>
      </c>
      <c r="H102" t="s">
        <v>455</v>
      </c>
      <c r="I102" t="s">
        <v>456</v>
      </c>
      <c r="J102" t="s">
        <v>15</v>
      </c>
      <c r="K102" t="s">
        <v>458</v>
      </c>
      <c r="L102" t="s">
        <v>14</v>
      </c>
      <c r="M102">
        <v>26.006344200000001</v>
      </c>
      <c r="N102">
        <v>-81.739997900000006</v>
      </c>
      <c r="O102" s="26">
        <v>35730</v>
      </c>
    </row>
    <row r="103" spans="1:15" ht="15.75" customHeight="1">
      <c r="A103" t="s">
        <v>190</v>
      </c>
      <c r="B103" t="s">
        <v>191</v>
      </c>
      <c r="E103">
        <v>85</v>
      </c>
      <c r="F103" t="s">
        <v>453</v>
      </c>
      <c r="G103" t="s">
        <v>454</v>
      </c>
      <c r="H103" t="s">
        <v>455</v>
      </c>
      <c r="I103" t="s">
        <v>456</v>
      </c>
      <c r="J103" t="s">
        <v>15</v>
      </c>
      <c r="K103" t="s">
        <v>458</v>
      </c>
      <c r="L103" t="s">
        <v>14</v>
      </c>
      <c r="M103">
        <v>26.006344200000001</v>
      </c>
      <c r="N103">
        <v>-81.739997900000006</v>
      </c>
      <c r="O103" s="26">
        <v>35730</v>
      </c>
    </row>
    <row r="104" spans="1:15" ht="15.75" customHeight="1">
      <c r="A104" t="s">
        <v>192</v>
      </c>
      <c r="B104" t="s">
        <v>193</v>
      </c>
      <c r="E104">
        <v>110</v>
      </c>
      <c r="F104" t="s">
        <v>453</v>
      </c>
      <c r="G104" t="s">
        <v>454</v>
      </c>
      <c r="H104" t="s">
        <v>455</v>
      </c>
      <c r="I104" t="s">
        <v>456</v>
      </c>
      <c r="J104" t="s">
        <v>15</v>
      </c>
      <c r="K104" t="s">
        <v>458</v>
      </c>
      <c r="L104" t="s">
        <v>14</v>
      </c>
      <c r="M104">
        <v>26.006344200000001</v>
      </c>
      <c r="N104">
        <v>-81.739997900000006</v>
      </c>
      <c r="O104" s="26">
        <v>35730</v>
      </c>
    </row>
    <row r="105" spans="1:15" ht="15.75" customHeight="1">
      <c r="A105" t="s">
        <v>194</v>
      </c>
      <c r="B105" t="s">
        <v>195</v>
      </c>
      <c r="E105">
        <v>121</v>
      </c>
      <c r="F105" t="s">
        <v>453</v>
      </c>
      <c r="G105" t="s">
        <v>454</v>
      </c>
      <c r="H105" t="s">
        <v>455</v>
      </c>
      <c r="I105" t="s">
        <v>456</v>
      </c>
      <c r="J105" t="s">
        <v>15</v>
      </c>
      <c r="K105" t="s">
        <v>458</v>
      </c>
      <c r="L105" t="s">
        <v>14</v>
      </c>
      <c r="M105">
        <v>26.006344200000001</v>
      </c>
      <c r="N105">
        <v>-81.739997900000006</v>
      </c>
      <c r="O105" s="26">
        <v>35730</v>
      </c>
    </row>
    <row r="106" spans="1:15" ht="15.75" customHeight="1">
      <c r="A106" t="s">
        <v>196</v>
      </c>
      <c r="B106" t="s">
        <v>197</v>
      </c>
      <c r="E106">
        <v>145</v>
      </c>
      <c r="F106" t="s">
        <v>453</v>
      </c>
      <c r="G106" t="s">
        <v>454</v>
      </c>
      <c r="H106" t="s">
        <v>455</v>
      </c>
      <c r="I106" t="s">
        <v>456</v>
      </c>
      <c r="J106" t="s">
        <v>15</v>
      </c>
      <c r="K106" t="s">
        <v>458</v>
      </c>
      <c r="L106" t="s">
        <v>14</v>
      </c>
      <c r="M106">
        <v>26.006344200000001</v>
      </c>
      <c r="N106">
        <v>-81.739997900000006</v>
      </c>
      <c r="O106" s="26">
        <v>35730</v>
      </c>
    </row>
    <row r="107" spans="1:15" ht="15.75" customHeight="1">
      <c r="A107" t="s">
        <v>198</v>
      </c>
      <c r="B107" t="s">
        <v>199</v>
      </c>
      <c r="E107">
        <v>189</v>
      </c>
      <c r="F107" t="s">
        <v>453</v>
      </c>
      <c r="G107" t="s">
        <v>454</v>
      </c>
      <c r="H107" t="s">
        <v>455</v>
      </c>
      <c r="I107" t="s">
        <v>456</v>
      </c>
      <c r="J107" t="s">
        <v>15</v>
      </c>
      <c r="K107" t="s">
        <v>458</v>
      </c>
      <c r="L107" t="s">
        <v>14</v>
      </c>
      <c r="M107">
        <v>26.006344200000001</v>
      </c>
      <c r="N107">
        <v>-81.739997900000006</v>
      </c>
      <c r="O107" s="26">
        <v>35730</v>
      </c>
    </row>
    <row r="108" spans="1:15" ht="15.75" customHeight="1">
      <c r="A108" t="s">
        <v>200</v>
      </c>
      <c r="B108" t="s">
        <v>201</v>
      </c>
      <c r="E108">
        <v>209</v>
      </c>
      <c r="F108" t="s">
        <v>453</v>
      </c>
      <c r="G108" t="s">
        <v>454</v>
      </c>
      <c r="H108" t="s">
        <v>455</v>
      </c>
      <c r="I108" t="s">
        <v>456</v>
      </c>
      <c r="J108" t="s">
        <v>15</v>
      </c>
      <c r="K108" t="s">
        <v>458</v>
      </c>
      <c r="L108" t="s">
        <v>14</v>
      </c>
      <c r="M108">
        <v>26.006344200000001</v>
      </c>
      <c r="N108">
        <v>-81.739997900000006</v>
      </c>
      <c r="O108" s="26">
        <v>35730</v>
      </c>
    </row>
    <row r="109" spans="1:15" ht="15.75" customHeight="1">
      <c r="A109" t="s">
        <v>202</v>
      </c>
      <c r="B109" t="s">
        <v>203</v>
      </c>
      <c r="E109">
        <v>303</v>
      </c>
      <c r="F109" t="s">
        <v>453</v>
      </c>
      <c r="G109" t="s">
        <v>454</v>
      </c>
      <c r="H109" t="s">
        <v>455</v>
      </c>
      <c r="I109" t="s">
        <v>456</v>
      </c>
      <c r="J109" t="s">
        <v>15</v>
      </c>
      <c r="K109" t="s">
        <v>458</v>
      </c>
      <c r="L109" t="s">
        <v>14</v>
      </c>
      <c r="M109">
        <v>26.006344200000001</v>
      </c>
      <c r="N109">
        <v>-81.739997900000006</v>
      </c>
      <c r="O109" s="26">
        <v>35730</v>
      </c>
    </row>
    <row r="110" spans="1:15" ht="15.75" customHeight="1">
      <c r="A110" t="s">
        <v>204</v>
      </c>
      <c r="B110" t="s">
        <v>205</v>
      </c>
      <c r="E110">
        <v>347</v>
      </c>
      <c r="F110" t="s">
        <v>453</v>
      </c>
      <c r="G110" t="s">
        <v>454</v>
      </c>
      <c r="H110" t="s">
        <v>455</v>
      </c>
      <c r="I110" t="s">
        <v>456</v>
      </c>
      <c r="J110" t="s">
        <v>15</v>
      </c>
      <c r="K110" t="s">
        <v>458</v>
      </c>
      <c r="L110" t="s">
        <v>14</v>
      </c>
      <c r="M110">
        <v>26.006344200000001</v>
      </c>
      <c r="N110">
        <v>-81.739997900000006</v>
      </c>
      <c r="O110" s="26">
        <v>35730</v>
      </c>
    </row>
    <row r="111" spans="1:15" ht="15.75" customHeight="1">
      <c r="A111" t="s">
        <v>122</v>
      </c>
      <c r="B111" t="s">
        <v>123</v>
      </c>
      <c r="E111">
        <v>645</v>
      </c>
      <c r="F111" t="s">
        <v>453</v>
      </c>
      <c r="G111" t="s">
        <v>454</v>
      </c>
      <c r="H111" t="s">
        <v>455</v>
      </c>
      <c r="I111" t="s">
        <v>456</v>
      </c>
      <c r="J111" t="s">
        <v>15</v>
      </c>
      <c r="K111" t="s">
        <v>458</v>
      </c>
      <c r="L111" t="s">
        <v>14</v>
      </c>
      <c r="M111">
        <v>26.006344200000001</v>
      </c>
      <c r="N111">
        <v>-81.739997900000006</v>
      </c>
      <c r="O111" s="26">
        <v>35730</v>
      </c>
    </row>
    <row r="112" spans="1:15" ht="15.75" customHeight="1">
      <c r="A112" t="s">
        <v>174</v>
      </c>
      <c r="B112" t="s">
        <v>175</v>
      </c>
      <c r="E112">
        <v>1</v>
      </c>
      <c r="F112" t="s">
        <v>453</v>
      </c>
      <c r="G112" t="s">
        <v>454</v>
      </c>
      <c r="H112" t="s">
        <v>455</v>
      </c>
      <c r="I112" t="s">
        <v>456</v>
      </c>
      <c r="J112" t="s">
        <v>15</v>
      </c>
      <c r="K112" t="s">
        <v>458</v>
      </c>
      <c r="L112" t="s">
        <v>14</v>
      </c>
      <c r="M112">
        <v>26.006344200000001</v>
      </c>
      <c r="N112">
        <v>-81.739997900000006</v>
      </c>
      <c r="O112" s="26">
        <v>39367</v>
      </c>
    </row>
    <row r="113" spans="1:15" ht="15.75" customHeight="1">
      <c r="A113" t="s">
        <v>136</v>
      </c>
      <c r="B113" t="s">
        <v>137</v>
      </c>
      <c r="E113">
        <v>1</v>
      </c>
      <c r="F113" t="s">
        <v>453</v>
      </c>
      <c r="G113" t="s">
        <v>454</v>
      </c>
      <c r="H113" t="s">
        <v>455</v>
      </c>
      <c r="I113" t="s">
        <v>456</v>
      </c>
      <c r="J113" t="s">
        <v>15</v>
      </c>
      <c r="K113" t="s">
        <v>458</v>
      </c>
      <c r="L113" t="s">
        <v>14</v>
      </c>
      <c r="M113">
        <v>26.006344200000001</v>
      </c>
      <c r="N113">
        <v>-81.739997900000006</v>
      </c>
      <c r="O113" s="26">
        <v>39367</v>
      </c>
    </row>
    <row r="114" spans="1:15" ht="15.75" customHeight="1">
      <c r="A114" t="s">
        <v>192</v>
      </c>
      <c r="B114" t="s">
        <v>193</v>
      </c>
      <c r="E114">
        <v>1</v>
      </c>
      <c r="F114" t="s">
        <v>453</v>
      </c>
      <c r="G114" t="s">
        <v>454</v>
      </c>
      <c r="H114" t="s">
        <v>455</v>
      </c>
      <c r="I114" t="s">
        <v>456</v>
      </c>
      <c r="J114" t="s">
        <v>15</v>
      </c>
      <c r="K114" t="s">
        <v>458</v>
      </c>
      <c r="L114" t="s">
        <v>14</v>
      </c>
      <c r="M114">
        <v>26.006344200000001</v>
      </c>
      <c r="N114">
        <v>-81.739997900000006</v>
      </c>
      <c r="O114" s="26">
        <v>39367</v>
      </c>
    </row>
    <row r="115" spans="1:15" ht="15.75" customHeight="1">
      <c r="A115" t="s">
        <v>206</v>
      </c>
      <c r="B115" t="s">
        <v>207</v>
      </c>
      <c r="E115">
        <v>1</v>
      </c>
      <c r="F115" t="s">
        <v>453</v>
      </c>
      <c r="G115" t="s">
        <v>454</v>
      </c>
      <c r="H115" t="s">
        <v>455</v>
      </c>
      <c r="I115" t="s">
        <v>456</v>
      </c>
      <c r="J115" t="s">
        <v>15</v>
      </c>
      <c r="K115" t="s">
        <v>458</v>
      </c>
      <c r="L115" t="s">
        <v>14</v>
      </c>
      <c r="M115">
        <v>26.006344200000001</v>
      </c>
      <c r="N115">
        <v>-81.739997900000006</v>
      </c>
      <c r="O115" s="26">
        <v>39367</v>
      </c>
    </row>
    <row r="116" spans="1:15" ht="15.75" customHeight="1">
      <c r="A116" t="s">
        <v>208</v>
      </c>
      <c r="B116" t="s">
        <v>209</v>
      </c>
      <c r="E116">
        <v>1</v>
      </c>
      <c r="F116" t="s">
        <v>453</v>
      </c>
      <c r="G116" t="s">
        <v>454</v>
      </c>
      <c r="H116" t="s">
        <v>455</v>
      </c>
      <c r="I116" t="s">
        <v>456</v>
      </c>
      <c r="J116" t="s">
        <v>15</v>
      </c>
      <c r="K116" t="s">
        <v>458</v>
      </c>
      <c r="L116" t="s">
        <v>14</v>
      </c>
      <c r="M116">
        <v>26.006344200000001</v>
      </c>
      <c r="N116">
        <v>-81.739997900000006</v>
      </c>
      <c r="O116" s="26">
        <v>39367</v>
      </c>
    </row>
    <row r="117" spans="1:15" ht="15.75" customHeight="1">
      <c r="A117" t="s">
        <v>210</v>
      </c>
      <c r="B117" t="s">
        <v>211</v>
      </c>
      <c r="E117">
        <v>1</v>
      </c>
      <c r="F117" t="s">
        <v>453</v>
      </c>
      <c r="G117" t="s">
        <v>454</v>
      </c>
      <c r="H117" t="s">
        <v>455</v>
      </c>
      <c r="I117" t="s">
        <v>456</v>
      </c>
      <c r="J117" t="s">
        <v>15</v>
      </c>
      <c r="K117" t="s">
        <v>458</v>
      </c>
      <c r="L117" t="s">
        <v>14</v>
      </c>
      <c r="M117">
        <v>26.006344200000001</v>
      </c>
      <c r="N117">
        <v>-81.739997900000006</v>
      </c>
      <c r="O117" s="26">
        <v>39367</v>
      </c>
    </row>
    <row r="118" spans="1:15" ht="15.75" customHeight="1">
      <c r="A118" t="s">
        <v>212</v>
      </c>
      <c r="B118" t="s">
        <v>213</v>
      </c>
      <c r="E118">
        <v>2</v>
      </c>
      <c r="F118" t="s">
        <v>453</v>
      </c>
      <c r="G118" t="s">
        <v>454</v>
      </c>
      <c r="H118" t="s">
        <v>455</v>
      </c>
      <c r="I118" t="s">
        <v>456</v>
      </c>
      <c r="J118" t="s">
        <v>15</v>
      </c>
      <c r="K118" t="s">
        <v>458</v>
      </c>
      <c r="L118" t="s">
        <v>14</v>
      </c>
      <c r="M118">
        <v>26.006344200000001</v>
      </c>
      <c r="N118">
        <v>-81.739997900000006</v>
      </c>
      <c r="O118" s="26">
        <v>39367</v>
      </c>
    </row>
    <row r="119" spans="1:15" ht="15.75" customHeight="1">
      <c r="A119" t="s">
        <v>176</v>
      </c>
      <c r="B119" t="s">
        <v>177</v>
      </c>
      <c r="E119">
        <v>2</v>
      </c>
      <c r="F119" t="s">
        <v>453</v>
      </c>
      <c r="G119" t="s">
        <v>454</v>
      </c>
      <c r="H119" t="s">
        <v>455</v>
      </c>
      <c r="I119" t="s">
        <v>456</v>
      </c>
      <c r="J119" t="s">
        <v>15</v>
      </c>
      <c r="K119" t="s">
        <v>458</v>
      </c>
      <c r="L119" t="s">
        <v>14</v>
      </c>
      <c r="M119">
        <v>26.006344200000001</v>
      </c>
      <c r="N119">
        <v>-81.739997900000006</v>
      </c>
      <c r="O119" s="26">
        <v>39367</v>
      </c>
    </row>
    <row r="120" spans="1:15" ht="15.75" customHeight="1">
      <c r="A120" t="s">
        <v>160</v>
      </c>
      <c r="B120" t="s">
        <v>161</v>
      </c>
      <c r="E120">
        <v>2</v>
      </c>
      <c r="F120" t="s">
        <v>453</v>
      </c>
      <c r="G120" t="s">
        <v>454</v>
      </c>
      <c r="H120" t="s">
        <v>455</v>
      </c>
      <c r="I120" t="s">
        <v>456</v>
      </c>
      <c r="J120" t="s">
        <v>15</v>
      </c>
      <c r="K120" t="s">
        <v>458</v>
      </c>
      <c r="L120" t="s">
        <v>14</v>
      </c>
      <c r="M120">
        <v>26.006344200000001</v>
      </c>
      <c r="N120">
        <v>-81.739997900000006</v>
      </c>
      <c r="O120" s="26">
        <v>39367</v>
      </c>
    </row>
    <row r="121" spans="1:15" ht="15.75" customHeight="1">
      <c r="A121" t="s">
        <v>214</v>
      </c>
      <c r="B121" t="s">
        <v>215</v>
      </c>
      <c r="E121">
        <v>3</v>
      </c>
      <c r="F121" t="s">
        <v>453</v>
      </c>
      <c r="G121" t="s">
        <v>454</v>
      </c>
      <c r="H121" t="s">
        <v>455</v>
      </c>
      <c r="I121" t="s">
        <v>456</v>
      </c>
      <c r="J121" t="s">
        <v>15</v>
      </c>
      <c r="K121" t="s">
        <v>458</v>
      </c>
      <c r="L121" t="s">
        <v>14</v>
      </c>
      <c r="M121">
        <v>26.006344200000001</v>
      </c>
      <c r="N121">
        <v>-81.739997900000006</v>
      </c>
      <c r="O121" s="26">
        <v>39367</v>
      </c>
    </row>
    <row r="122" spans="1:15" ht="15.75" customHeight="1">
      <c r="A122" t="s">
        <v>216</v>
      </c>
      <c r="B122" t="s">
        <v>217</v>
      </c>
      <c r="E122">
        <v>6</v>
      </c>
      <c r="F122" t="s">
        <v>453</v>
      </c>
      <c r="G122" t="s">
        <v>454</v>
      </c>
      <c r="H122" t="s">
        <v>455</v>
      </c>
      <c r="I122" t="s">
        <v>456</v>
      </c>
      <c r="J122" t="s">
        <v>15</v>
      </c>
      <c r="K122" t="s">
        <v>458</v>
      </c>
      <c r="L122" t="s">
        <v>14</v>
      </c>
      <c r="M122">
        <v>26.006344200000001</v>
      </c>
      <c r="N122">
        <v>-81.739997900000006</v>
      </c>
      <c r="O122" s="26">
        <v>39367</v>
      </c>
    </row>
    <row r="123" spans="1:15" ht="15.75" customHeight="1">
      <c r="A123" t="s">
        <v>58</v>
      </c>
      <c r="B123" t="s">
        <v>59</v>
      </c>
      <c r="E123">
        <v>7</v>
      </c>
      <c r="F123" t="s">
        <v>453</v>
      </c>
      <c r="G123" t="s">
        <v>454</v>
      </c>
      <c r="H123" t="s">
        <v>455</v>
      </c>
      <c r="I123" t="s">
        <v>456</v>
      </c>
      <c r="J123" t="s">
        <v>15</v>
      </c>
      <c r="K123" t="s">
        <v>458</v>
      </c>
      <c r="L123" t="s">
        <v>14</v>
      </c>
      <c r="M123">
        <v>26.006344200000001</v>
      </c>
      <c r="N123">
        <v>-81.739997900000006</v>
      </c>
      <c r="O123" s="26">
        <v>39367</v>
      </c>
    </row>
    <row r="124" spans="1:15" ht="15.75" customHeight="1">
      <c r="A124" t="s">
        <v>188</v>
      </c>
      <c r="B124" t="s">
        <v>189</v>
      </c>
      <c r="E124">
        <v>8</v>
      </c>
      <c r="F124" t="s">
        <v>453</v>
      </c>
      <c r="G124" t="s">
        <v>454</v>
      </c>
      <c r="H124" t="s">
        <v>455</v>
      </c>
      <c r="I124" t="s">
        <v>456</v>
      </c>
      <c r="J124" t="s">
        <v>15</v>
      </c>
      <c r="K124" t="s">
        <v>458</v>
      </c>
      <c r="L124" t="s">
        <v>14</v>
      </c>
      <c r="M124">
        <v>26.006344200000001</v>
      </c>
      <c r="N124">
        <v>-81.739997900000006</v>
      </c>
      <c r="O124" s="26">
        <v>39367</v>
      </c>
    </row>
    <row r="125" spans="1:15" ht="15.75" customHeight="1">
      <c r="A125" t="s">
        <v>122</v>
      </c>
      <c r="B125" t="s">
        <v>123</v>
      </c>
      <c r="E125">
        <v>9</v>
      </c>
      <c r="F125" t="s">
        <v>453</v>
      </c>
      <c r="G125" t="s">
        <v>454</v>
      </c>
      <c r="H125" t="s">
        <v>455</v>
      </c>
      <c r="I125" t="s">
        <v>456</v>
      </c>
      <c r="J125" t="s">
        <v>15</v>
      </c>
      <c r="K125" t="s">
        <v>458</v>
      </c>
      <c r="L125" t="s">
        <v>14</v>
      </c>
      <c r="M125">
        <v>26.006344200000001</v>
      </c>
      <c r="N125">
        <v>-81.739997900000006</v>
      </c>
      <c r="O125" s="26">
        <v>39367</v>
      </c>
    </row>
    <row r="126" spans="1:15" ht="15.75" customHeight="1">
      <c r="A126" t="s">
        <v>172</v>
      </c>
      <c r="B126" t="s">
        <v>173</v>
      </c>
      <c r="E126">
        <v>11</v>
      </c>
      <c r="F126" t="s">
        <v>453</v>
      </c>
      <c r="G126" t="s">
        <v>454</v>
      </c>
      <c r="H126" t="s">
        <v>455</v>
      </c>
      <c r="I126" t="s">
        <v>456</v>
      </c>
      <c r="J126" t="s">
        <v>15</v>
      </c>
      <c r="K126" t="s">
        <v>458</v>
      </c>
      <c r="L126" t="s">
        <v>14</v>
      </c>
      <c r="M126">
        <v>26.006344200000001</v>
      </c>
      <c r="N126">
        <v>-81.739997900000006</v>
      </c>
      <c r="O126" s="26">
        <v>39367</v>
      </c>
    </row>
    <row r="127" spans="1:15" ht="15.75" customHeight="1">
      <c r="A127" t="s">
        <v>118</v>
      </c>
      <c r="B127" t="s">
        <v>119</v>
      </c>
      <c r="E127">
        <v>17</v>
      </c>
      <c r="F127" t="s">
        <v>453</v>
      </c>
      <c r="G127" t="s">
        <v>454</v>
      </c>
      <c r="H127" t="s">
        <v>455</v>
      </c>
      <c r="I127" t="s">
        <v>456</v>
      </c>
      <c r="J127" t="s">
        <v>15</v>
      </c>
      <c r="K127" t="s">
        <v>458</v>
      </c>
      <c r="L127" t="s">
        <v>14</v>
      </c>
      <c r="M127">
        <v>26.006344200000001</v>
      </c>
      <c r="N127">
        <v>-81.739997900000006</v>
      </c>
      <c r="O127" s="26">
        <v>39367</v>
      </c>
    </row>
    <row r="128" spans="1:15" ht="15.75" customHeight="1">
      <c r="A128" t="s">
        <v>140</v>
      </c>
      <c r="B128" t="s">
        <v>141</v>
      </c>
      <c r="E128">
        <v>19</v>
      </c>
      <c r="F128" t="s">
        <v>453</v>
      </c>
      <c r="G128" t="s">
        <v>454</v>
      </c>
      <c r="H128" t="s">
        <v>455</v>
      </c>
      <c r="I128" t="s">
        <v>456</v>
      </c>
      <c r="J128" t="s">
        <v>15</v>
      </c>
      <c r="K128" t="s">
        <v>458</v>
      </c>
      <c r="L128" t="s">
        <v>14</v>
      </c>
      <c r="M128">
        <v>26.006344200000001</v>
      </c>
      <c r="N128">
        <v>-81.739997900000006</v>
      </c>
      <c r="O128" s="26">
        <v>39367</v>
      </c>
    </row>
    <row r="129" spans="1:15" ht="15.75" customHeight="1">
      <c r="A129" t="s">
        <v>182</v>
      </c>
      <c r="B129" t="s">
        <v>183</v>
      </c>
      <c r="E129">
        <v>20</v>
      </c>
      <c r="F129" t="s">
        <v>453</v>
      </c>
      <c r="G129" t="s">
        <v>454</v>
      </c>
      <c r="H129" t="s">
        <v>455</v>
      </c>
      <c r="I129" t="s">
        <v>456</v>
      </c>
      <c r="J129" t="s">
        <v>15</v>
      </c>
      <c r="K129" t="s">
        <v>458</v>
      </c>
      <c r="L129" t="s">
        <v>14</v>
      </c>
      <c r="M129">
        <v>26.006344200000001</v>
      </c>
      <c r="N129">
        <v>-81.739997900000006</v>
      </c>
      <c r="O129" s="26">
        <v>39367</v>
      </c>
    </row>
    <row r="130" spans="1:15" ht="15.75" customHeight="1">
      <c r="A130" t="s">
        <v>198</v>
      </c>
      <c r="B130" t="s">
        <v>199</v>
      </c>
      <c r="E130">
        <v>20</v>
      </c>
      <c r="F130" t="s">
        <v>453</v>
      </c>
      <c r="G130" t="s">
        <v>454</v>
      </c>
      <c r="H130" t="s">
        <v>455</v>
      </c>
      <c r="I130" t="s">
        <v>456</v>
      </c>
      <c r="J130" t="s">
        <v>15</v>
      </c>
      <c r="K130" t="s">
        <v>458</v>
      </c>
      <c r="L130" t="s">
        <v>14</v>
      </c>
      <c r="M130">
        <v>26.006344200000001</v>
      </c>
      <c r="N130">
        <v>-81.739997900000006</v>
      </c>
      <c r="O130" s="26">
        <v>39367</v>
      </c>
    </row>
    <row r="131" spans="1:15" ht="15.75" customHeight="1">
      <c r="A131" t="s">
        <v>152</v>
      </c>
      <c r="B131" t="s">
        <v>153</v>
      </c>
      <c r="E131">
        <v>23</v>
      </c>
      <c r="F131" t="s">
        <v>453</v>
      </c>
      <c r="G131" t="s">
        <v>454</v>
      </c>
      <c r="H131" t="s">
        <v>455</v>
      </c>
      <c r="I131" t="s">
        <v>456</v>
      </c>
      <c r="J131" t="s">
        <v>15</v>
      </c>
      <c r="K131" t="s">
        <v>458</v>
      </c>
      <c r="L131" t="s">
        <v>14</v>
      </c>
      <c r="M131">
        <v>26.006344200000001</v>
      </c>
      <c r="N131">
        <v>-81.739997900000006</v>
      </c>
      <c r="O131" s="26">
        <v>39367</v>
      </c>
    </row>
    <row r="132" spans="1:15" ht="15.75" customHeight="1">
      <c r="A132" t="s">
        <v>32</v>
      </c>
      <c r="B132" t="s">
        <v>33</v>
      </c>
      <c r="E132">
        <v>24</v>
      </c>
      <c r="F132" t="s">
        <v>453</v>
      </c>
      <c r="G132" t="s">
        <v>454</v>
      </c>
      <c r="H132" t="s">
        <v>455</v>
      </c>
      <c r="I132" t="s">
        <v>456</v>
      </c>
      <c r="J132" t="s">
        <v>15</v>
      </c>
      <c r="K132" t="s">
        <v>458</v>
      </c>
      <c r="L132" t="s">
        <v>14</v>
      </c>
      <c r="M132">
        <v>26.006344200000001</v>
      </c>
      <c r="N132">
        <v>-81.739997900000006</v>
      </c>
      <c r="O132" s="26">
        <v>39367</v>
      </c>
    </row>
    <row r="133" spans="1:15" ht="15.75" customHeight="1">
      <c r="A133" t="s">
        <v>204</v>
      </c>
      <c r="B133" t="s">
        <v>205</v>
      </c>
      <c r="E133">
        <v>28</v>
      </c>
      <c r="F133" t="s">
        <v>453</v>
      </c>
      <c r="G133" t="s">
        <v>454</v>
      </c>
      <c r="H133" t="s">
        <v>455</v>
      </c>
      <c r="I133" t="s">
        <v>456</v>
      </c>
      <c r="J133" t="s">
        <v>15</v>
      </c>
      <c r="K133" t="s">
        <v>458</v>
      </c>
      <c r="L133" t="s">
        <v>14</v>
      </c>
      <c r="M133">
        <v>26.006344200000001</v>
      </c>
      <c r="N133">
        <v>-81.739997900000006</v>
      </c>
      <c r="O133" s="26">
        <v>39367</v>
      </c>
    </row>
    <row r="134" spans="1:15" ht="15.75" customHeight="1">
      <c r="A134" t="s">
        <v>170</v>
      </c>
      <c r="B134" t="s">
        <v>171</v>
      </c>
      <c r="E134">
        <v>38</v>
      </c>
      <c r="F134" t="s">
        <v>453</v>
      </c>
      <c r="G134" t="s">
        <v>454</v>
      </c>
      <c r="H134" t="s">
        <v>455</v>
      </c>
      <c r="I134" t="s">
        <v>456</v>
      </c>
      <c r="J134" t="s">
        <v>15</v>
      </c>
      <c r="K134" t="s">
        <v>458</v>
      </c>
      <c r="L134" t="s">
        <v>14</v>
      </c>
      <c r="M134">
        <v>26.006344200000001</v>
      </c>
      <c r="N134">
        <v>-81.739997900000006</v>
      </c>
      <c r="O134" s="26">
        <v>39367</v>
      </c>
    </row>
    <row r="135" spans="1:15" ht="15.75" customHeight="1">
      <c r="A135" t="s">
        <v>184</v>
      </c>
      <c r="B135" t="s">
        <v>185</v>
      </c>
      <c r="E135">
        <v>47</v>
      </c>
      <c r="F135" t="s">
        <v>453</v>
      </c>
      <c r="G135" t="s">
        <v>454</v>
      </c>
      <c r="H135" t="s">
        <v>455</v>
      </c>
      <c r="I135" t="s">
        <v>456</v>
      </c>
      <c r="J135" t="s">
        <v>15</v>
      </c>
      <c r="K135" t="s">
        <v>458</v>
      </c>
      <c r="L135" t="s">
        <v>14</v>
      </c>
      <c r="M135">
        <v>26.006344200000001</v>
      </c>
      <c r="N135">
        <v>-81.739997900000006</v>
      </c>
      <c r="O135" s="26">
        <v>39367</v>
      </c>
    </row>
    <row r="136" spans="1:15" ht="15.75" customHeight="1">
      <c r="A136" t="s">
        <v>180</v>
      </c>
      <c r="B136" t="s">
        <v>181</v>
      </c>
      <c r="E136">
        <v>47</v>
      </c>
      <c r="F136" t="s">
        <v>453</v>
      </c>
      <c r="G136" t="s">
        <v>454</v>
      </c>
      <c r="H136" t="s">
        <v>455</v>
      </c>
      <c r="I136" t="s">
        <v>456</v>
      </c>
      <c r="J136" t="s">
        <v>15</v>
      </c>
      <c r="K136" t="s">
        <v>458</v>
      </c>
      <c r="L136" t="s">
        <v>14</v>
      </c>
      <c r="M136">
        <v>26.006344200000001</v>
      </c>
      <c r="N136">
        <v>-81.739997900000006</v>
      </c>
      <c r="O136" s="26">
        <v>39367</v>
      </c>
    </row>
    <row r="137" spans="1:15" ht="15.75" customHeight="1">
      <c r="A137" t="s">
        <v>190</v>
      </c>
      <c r="B137" t="s">
        <v>191</v>
      </c>
      <c r="E137">
        <v>53</v>
      </c>
      <c r="F137" t="s">
        <v>453</v>
      </c>
      <c r="G137" t="s">
        <v>454</v>
      </c>
      <c r="H137" t="s">
        <v>455</v>
      </c>
      <c r="I137" t="s">
        <v>456</v>
      </c>
      <c r="J137" t="s">
        <v>15</v>
      </c>
      <c r="K137" t="s">
        <v>458</v>
      </c>
      <c r="L137" t="s">
        <v>14</v>
      </c>
      <c r="M137">
        <v>26.006344200000001</v>
      </c>
      <c r="N137">
        <v>-81.739997900000006</v>
      </c>
      <c r="O137" s="26">
        <v>39367</v>
      </c>
    </row>
    <row r="138" spans="1:15" ht="15.75" customHeight="1">
      <c r="A138" t="s">
        <v>162</v>
      </c>
      <c r="B138" t="s">
        <v>163</v>
      </c>
      <c r="E138">
        <v>55</v>
      </c>
      <c r="F138" t="s">
        <v>453</v>
      </c>
      <c r="G138" t="s">
        <v>454</v>
      </c>
      <c r="H138" t="s">
        <v>455</v>
      </c>
      <c r="I138" t="s">
        <v>456</v>
      </c>
      <c r="J138" t="s">
        <v>15</v>
      </c>
      <c r="K138" t="s">
        <v>458</v>
      </c>
      <c r="L138" t="s">
        <v>14</v>
      </c>
      <c r="M138">
        <v>26.006344200000001</v>
      </c>
      <c r="N138">
        <v>-81.739997900000006</v>
      </c>
      <c r="O138" s="26">
        <v>39367</v>
      </c>
    </row>
    <row r="139" spans="1:15" ht="15.75" customHeight="1">
      <c r="A139" t="s">
        <v>178</v>
      </c>
      <c r="B139" t="s">
        <v>179</v>
      </c>
      <c r="E139">
        <v>67</v>
      </c>
      <c r="F139" t="s">
        <v>453</v>
      </c>
      <c r="G139" t="s">
        <v>454</v>
      </c>
      <c r="H139" t="s">
        <v>455</v>
      </c>
      <c r="I139" t="s">
        <v>456</v>
      </c>
      <c r="J139" t="s">
        <v>15</v>
      </c>
      <c r="K139" t="s">
        <v>458</v>
      </c>
      <c r="L139" t="s">
        <v>14</v>
      </c>
      <c r="M139">
        <v>26.006344200000001</v>
      </c>
      <c r="N139">
        <v>-81.739997900000006</v>
      </c>
      <c r="O139" s="26">
        <v>39367</v>
      </c>
    </row>
    <row r="140" spans="1:15" ht="15.75" customHeight="1">
      <c r="A140" t="s">
        <v>218</v>
      </c>
      <c r="B140" t="s">
        <v>219</v>
      </c>
      <c r="E140">
        <v>77</v>
      </c>
      <c r="F140" t="s">
        <v>453</v>
      </c>
      <c r="G140" t="s">
        <v>454</v>
      </c>
      <c r="H140" t="s">
        <v>455</v>
      </c>
      <c r="I140" t="s">
        <v>456</v>
      </c>
      <c r="J140" t="s">
        <v>15</v>
      </c>
      <c r="K140" t="s">
        <v>458</v>
      </c>
      <c r="L140" t="s">
        <v>14</v>
      </c>
      <c r="M140">
        <v>26.006344200000001</v>
      </c>
      <c r="N140">
        <v>-81.739997900000006</v>
      </c>
      <c r="O140" s="26">
        <v>39367</v>
      </c>
    </row>
    <row r="141" spans="1:15" ht="15.75" customHeight="1">
      <c r="A141" t="s">
        <v>202</v>
      </c>
      <c r="B141" t="s">
        <v>203</v>
      </c>
      <c r="E141">
        <v>86</v>
      </c>
      <c r="F141" t="s">
        <v>453</v>
      </c>
      <c r="G141" t="s">
        <v>454</v>
      </c>
      <c r="H141" t="s">
        <v>455</v>
      </c>
      <c r="I141" t="s">
        <v>456</v>
      </c>
      <c r="J141" t="s">
        <v>15</v>
      </c>
      <c r="K141" t="s">
        <v>458</v>
      </c>
      <c r="L141" t="s">
        <v>14</v>
      </c>
      <c r="M141">
        <v>26.006344200000001</v>
      </c>
      <c r="N141">
        <v>-81.739997900000006</v>
      </c>
      <c r="O141" s="26">
        <v>39367</v>
      </c>
    </row>
    <row r="142" spans="1:15" ht="15.75" customHeight="1">
      <c r="A142" t="s">
        <v>194</v>
      </c>
      <c r="B142" t="s">
        <v>195</v>
      </c>
      <c r="E142">
        <v>121</v>
      </c>
      <c r="F142" t="s">
        <v>453</v>
      </c>
      <c r="G142" t="s">
        <v>454</v>
      </c>
      <c r="H142" t="s">
        <v>455</v>
      </c>
      <c r="I142" t="s">
        <v>456</v>
      </c>
      <c r="J142" t="s">
        <v>15</v>
      </c>
      <c r="K142" t="s">
        <v>458</v>
      </c>
      <c r="L142" t="s">
        <v>14</v>
      </c>
      <c r="M142">
        <v>26.006344200000001</v>
      </c>
      <c r="N142">
        <v>-81.739997900000006</v>
      </c>
      <c r="O142" s="26">
        <v>39367</v>
      </c>
    </row>
    <row r="143" spans="1:15" ht="15.75" customHeight="1">
      <c r="A143" t="s">
        <v>186</v>
      </c>
      <c r="B143" t="s">
        <v>187</v>
      </c>
      <c r="E143">
        <v>217</v>
      </c>
      <c r="F143" t="s">
        <v>453</v>
      </c>
      <c r="G143" t="s">
        <v>454</v>
      </c>
      <c r="H143" t="s">
        <v>455</v>
      </c>
      <c r="I143" t="s">
        <v>456</v>
      </c>
      <c r="J143" t="s">
        <v>15</v>
      </c>
      <c r="K143" t="s">
        <v>458</v>
      </c>
      <c r="L143" t="s">
        <v>14</v>
      </c>
      <c r="M143">
        <v>26.006344200000001</v>
      </c>
      <c r="N143">
        <v>-81.739997900000006</v>
      </c>
      <c r="O143" s="26">
        <v>39367</v>
      </c>
    </row>
    <row r="144" spans="1:15" ht="15.75" customHeight="1">
      <c r="A144" t="s">
        <v>196</v>
      </c>
      <c r="B144" t="s">
        <v>197</v>
      </c>
      <c r="E144">
        <v>249</v>
      </c>
      <c r="F144" t="s">
        <v>453</v>
      </c>
      <c r="G144" t="s">
        <v>454</v>
      </c>
      <c r="H144" t="s">
        <v>455</v>
      </c>
      <c r="I144" t="s">
        <v>456</v>
      </c>
      <c r="J144" t="s">
        <v>15</v>
      </c>
      <c r="K144" t="s">
        <v>458</v>
      </c>
      <c r="L144" t="s">
        <v>14</v>
      </c>
      <c r="M144">
        <v>26.006344200000001</v>
      </c>
      <c r="N144">
        <v>-81.739997900000006</v>
      </c>
      <c r="O144" s="26">
        <v>39367</v>
      </c>
    </row>
    <row r="145" spans="1:15" ht="15.75" customHeight="1">
      <c r="A145" t="s">
        <v>200</v>
      </c>
      <c r="B145" t="s">
        <v>201</v>
      </c>
      <c r="E145">
        <v>806</v>
      </c>
      <c r="F145" t="s">
        <v>453</v>
      </c>
      <c r="G145" t="s">
        <v>454</v>
      </c>
      <c r="H145" t="s">
        <v>455</v>
      </c>
      <c r="I145" t="s">
        <v>456</v>
      </c>
      <c r="J145" t="s">
        <v>15</v>
      </c>
      <c r="K145" t="s">
        <v>458</v>
      </c>
      <c r="L145" t="s">
        <v>14</v>
      </c>
      <c r="M145">
        <v>26.006344200000001</v>
      </c>
      <c r="N145">
        <v>-81.739997900000006</v>
      </c>
      <c r="O145" s="26">
        <v>39367</v>
      </c>
    </row>
    <row r="146" spans="1:15" ht="15.75" customHeight="1">
      <c r="A146" t="s">
        <v>214</v>
      </c>
      <c r="B146" t="s">
        <v>215</v>
      </c>
      <c r="E146">
        <v>1</v>
      </c>
      <c r="F146" t="s">
        <v>453</v>
      </c>
      <c r="G146" t="s">
        <v>454</v>
      </c>
      <c r="H146" t="s">
        <v>455</v>
      </c>
      <c r="I146" t="s">
        <v>456</v>
      </c>
      <c r="J146" t="s">
        <v>18</v>
      </c>
      <c r="K146" t="s">
        <v>459</v>
      </c>
      <c r="L146" t="s">
        <v>17</v>
      </c>
      <c r="M146">
        <v>29.5587838</v>
      </c>
      <c r="N146">
        <v>-82.324540099999993</v>
      </c>
      <c r="O146" s="26">
        <v>36813</v>
      </c>
    </row>
    <row r="147" spans="1:15" ht="15.75" customHeight="1">
      <c r="A147" t="s">
        <v>220</v>
      </c>
      <c r="B147" t="s">
        <v>221</v>
      </c>
      <c r="E147">
        <v>1</v>
      </c>
      <c r="F147" t="s">
        <v>453</v>
      </c>
      <c r="G147" t="s">
        <v>454</v>
      </c>
      <c r="H147" t="s">
        <v>455</v>
      </c>
      <c r="I147" t="s">
        <v>456</v>
      </c>
      <c r="J147" t="s">
        <v>18</v>
      </c>
      <c r="K147" t="s">
        <v>459</v>
      </c>
      <c r="L147" t="s">
        <v>17</v>
      </c>
      <c r="M147">
        <v>29.5587838</v>
      </c>
      <c r="N147">
        <v>-82.324540099999993</v>
      </c>
      <c r="O147" s="26">
        <v>36813</v>
      </c>
    </row>
    <row r="148" spans="1:15" ht="15.75" customHeight="1">
      <c r="A148" t="s">
        <v>222</v>
      </c>
      <c r="B148" t="s">
        <v>223</v>
      </c>
      <c r="E148">
        <v>1</v>
      </c>
      <c r="F148" t="s">
        <v>453</v>
      </c>
      <c r="G148" t="s">
        <v>454</v>
      </c>
      <c r="H148" t="s">
        <v>455</v>
      </c>
      <c r="I148" t="s">
        <v>456</v>
      </c>
      <c r="J148" t="s">
        <v>18</v>
      </c>
      <c r="K148" t="s">
        <v>459</v>
      </c>
      <c r="L148" t="s">
        <v>17</v>
      </c>
      <c r="M148">
        <v>29.5587838</v>
      </c>
      <c r="N148">
        <v>-82.324540099999993</v>
      </c>
      <c r="O148" s="26">
        <v>36813</v>
      </c>
    </row>
    <row r="149" spans="1:15" ht="15.75" customHeight="1">
      <c r="A149" t="s">
        <v>76</v>
      </c>
      <c r="B149" t="s">
        <v>77</v>
      </c>
      <c r="E149">
        <v>1</v>
      </c>
      <c r="F149" t="s">
        <v>453</v>
      </c>
      <c r="G149" t="s">
        <v>454</v>
      </c>
      <c r="H149" t="s">
        <v>455</v>
      </c>
      <c r="I149" t="s">
        <v>456</v>
      </c>
      <c r="J149" t="s">
        <v>18</v>
      </c>
      <c r="K149" t="s">
        <v>459</v>
      </c>
      <c r="L149" t="s">
        <v>17</v>
      </c>
      <c r="M149">
        <v>29.5587838</v>
      </c>
      <c r="N149">
        <v>-82.324540099999993</v>
      </c>
      <c r="O149" s="26">
        <v>36813</v>
      </c>
    </row>
    <row r="150" spans="1:15" ht="15.75" customHeight="1">
      <c r="A150" t="s">
        <v>58</v>
      </c>
      <c r="B150" t="s">
        <v>59</v>
      </c>
      <c r="E150">
        <v>1</v>
      </c>
      <c r="F150" t="s">
        <v>453</v>
      </c>
      <c r="G150" t="s">
        <v>454</v>
      </c>
      <c r="H150" t="s">
        <v>455</v>
      </c>
      <c r="I150" t="s">
        <v>456</v>
      </c>
      <c r="J150" t="s">
        <v>18</v>
      </c>
      <c r="K150" t="s">
        <v>459</v>
      </c>
      <c r="L150" t="s">
        <v>17</v>
      </c>
      <c r="M150">
        <v>29.5587838</v>
      </c>
      <c r="N150">
        <v>-82.324540099999993</v>
      </c>
      <c r="O150" s="26">
        <v>36813</v>
      </c>
    </row>
    <row r="151" spans="1:15" ht="15.75" customHeight="1">
      <c r="A151" t="s">
        <v>224</v>
      </c>
      <c r="B151" t="s">
        <v>225</v>
      </c>
      <c r="E151">
        <v>1</v>
      </c>
      <c r="F151" t="s">
        <v>453</v>
      </c>
      <c r="G151" t="s">
        <v>454</v>
      </c>
      <c r="H151" t="s">
        <v>455</v>
      </c>
      <c r="I151" t="s">
        <v>456</v>
      </c>
      <c r="J151" t="s">
        <v>18</v>
      </c>
      <c r="K151" t="s">
        <v>459</v>
      </c>
      <c r="L151" t="s">
        <v>17</v>
      </c>
      <c r="M151">
        <v>29.5587838</v>
      </c>
      <c r="N151">
        <v>-82.324540099999993</v>
      </c>
      <c r="O151" s="26">
        <v>36813</v>
      </c>
    </row>
    <row r="152" spans="1:15" ht="15.75" customHeight="1">
      <c r="A152" t="s">
        <v>138</v>
      </c>
      <c r="B152" t="s">
        <v>139</v>
      </c>
      <c r="E152">
        <v>1</v>
      </c>
      <c r="F152" t="s">
        <v>453</v>
      </c>
      <c r="G152" t="s">
        <v>454</v>
      </c>
      <c r="H152" t="s">
        <v>455</v>
      </c>
      <c r="I152" t="s">
        <v>456</v>
      </c>
      <c r="J152" t="s">
        <v>18</v>
      </c>
      <c r="K152" t="s">
        <v>459</v>
      </c>
      <c r="L152" t="s">
        <v>17</v>
      </c>
      <c r="M152">
        <v>29.5587838</v>
      </c>
      <c r="N152">
        <v>-82.324540099999993</v>
      </c>
      <c r="O152" s="26">
        <v>36813</v>
      </c>
    </row>
    <row r="153" spans="1:15" ht="15.75" customHeight="1">
      <c r="A153" t="s">
        <v>156</v>
      </c>
      <c r="B153" t="s">
        <v>157</v>
      </c>
      <c r="E153">
        <v>1</v>
      </c>
      <c r="F153" t="s">
        <v>453</v>
      </c>
      <c r="G153" t="s">
        <v>454</v>
      </c>
      <c r="H153" t="s">
        <v>455</v>
      </c>
      <c r="I153" t="s">
        <v>456</v>
      </c>
      <c r="J153" t="s">
        <v>18</v>
      </c>
      <c r="K153" t="s">
        <v>459</v>
      </c>
      <c r="L153" t="s">
        <v>17</v>
      </c>
      <c r="M153">
        <v>29.5587838</v>
      </c>
      <c r="N153">
        <v>-82.324540099999993</v>
      </c>
      <c r="O153" s="26">
        <v>36813</v>
      </c>
    </row>
    <row r="154" spans="1:15" ht="15.75" customHeight="1">
      <c r="A154" t="s">
        <v>82</v>
      </c>
      <c r="B154" t="s">
        <v>83</v>
      </c>
      <c r="E154">
        <v>1</v>
      </c>
      <c r="F154" t="s">
        <v>453</v>
      </c>
      <c r="G154" t="s">
        <v>454</v>
      </c>
      <c r="H154" t="s">
        <v>455</v>
      </c>
      <c r="I154" t="s">
        <v>456</v>
      </c>
      <c r="J154" t="s">
        <v>18</v>
      </c>
      <c r="K154" t="s">
        <v>459</v>
      </c>
      <c r="L154" t="s">
        <v>17</v>
      </c>
      <c r="M154">
        <v>29.5587838</v>
      </c>
      <c r="N154">
        <v>-82.324540099999993</v>
      </c>
      <c r="O154" s="26">
        <v>36813</v>
      </c>
    </row>
    <row r="155" spans="1:15" ht="15.75" customHeight="1">
      <c r="A155" t="s">
        <v>226</v>
      </c>
      <c r="B155" t="s">
        <v>227</v>
      </c>
      <c r="E155">
        <v>1</v>
      </c>
      <c r="F155" t="s">
        <v>453</v>
      </c>
      <c r="G155" t="s">
        <v>454</v>
      </c>
      <c r="H155" t="s">
        <v>455</v>
      </c>
      <c r="I155" t="s">
        <v>456</v>
      </c>
      <c r="J155" t="s">
        <v>18</v>
      </c>
      <c r="K155" t="s">
        <v>459</v>
      </c>
      <c r="L155" t="s">
        <v>17</v>
      </c>
      <c r="M155">
        <v>29.5587838</v>
      </c>
      <c r="N155">
        <v>-82.324540099999993</v>
      </c>
      <c r="O155" s="26">
        <v>36813</v>
      </c>
    </row>
    <row r="156" spans="1:15" ht="15.75" customHeight="1">
      <c r="A156" t="s">
        <v>228</v>
      </c>
      <c r="B156" t="s">
        <v>229</v>
      </c>
      <c r="E156">
        <v>1</v>
      </c>
      <c r="F156" t="s">
        <v>453</v>
      </c>
      <c r="G156" t="s">
        <v>454</v>
      </c>
      <c r="H156" t="s">
        <v>455</v>
      </c>
      <c r="I156" t="s">
        <v>456</v>
      </c>
      <c r="J156" t="s">
        <v>18</v>
      </c>
      <c r="K156" t="s">
        <v>459</v>
      </c>
      <c r="L156" t="s">
        <v>17</v>
      </c>
      <c r="M156">
        <v>29.5587838</v>
      </c>
      <c r="N156">
        <v>-82.324540099999993</v>
      </c>
      <c r="O156" s="26">
        <v>36813</v>
      </c>
    </row>
    <row r="157" spans="1:15" ht="15.75" customHeight="1">
      <c r="A157" t="s">
        <v>230</v>
      </c>
      <c r="B157" t="s">
        <v>231</v>
      </c>
      <c r="E157">
        <v>2</v>
      </c>
      <c r="F157" t="s">
        <v>453</v>
      </c>
      <c r="G157" t="s">
        <v>454</v>
      </c>
      <c r="H157" t="s">
        <v>455</v>
      </c>
      <c r="I157" t="s">
        <v>456</v>
      </c>
      <c r="J157" t="s">
        <v>18</v>
      </c>
      <c r="K157" t="s">
        <v>459</v>
      </c>
      <c r="L157" t="s">
        <v>17</v>
      </c>
      <c r="M157">
        <v>29.5587838</v>
      </c>
      <c r="N157">
        <v>-82.324540099999993</v>
      </c>
      <c r="O157" s="26">
        <v>36813</v>
      </c>
    </row>
    <row r="158" spans="1:15" ht="15.75" customHeight="1">
      <c r="A158" t="s">
        <v>232</v>
      </c>
      <c r="B158" t="s">
        <v>233</v>
      </c>
      <c r="E158">
        <v>2</v>
      </c>
      <c r="F158" t="s">
        <v>453</v>
      </c>
      <c r="G158" t="s">
        <v>454</v>
      </c>
      <c r="H158" t="s">
        <v>455</v>
      </c>
      <c r="I158" t="s">
        <v>456</v>
      </c>
      <c r="J158" t="s">
        <v>18</v>
      </c>
      <c r="K158" t="s">
        <v>459</v>
      </c>
      <c r="L158" t="s">
        <v>17</v>
      </c>
      <c r="M158">
        <v>29.5587838</v>
      </c>
      <c r="N158">
        <v>-82.324540099999993</v>
      </c>
      <c r="O158" s="26">
        <v>36813</v>
      </c>
    </row>
    <row r="159" spans="1:15" ht="15.75" customHeight="1">
      <c r="A159" t="s">
        <v>234</v>
      </c>
      <c r="B159" t="s">
        <v>235</v>
      </c>
      <c r="E159">
        <v>2</v>
      </c>
      <c r="F159" t="s">
        <v>453</v>
      </c>
      <c r="G159" t="s">
        <v>454</v>
      </c>
      <c r="H159" t="s">
        <v>455</v>
      </c>
      <c r="I159" t="s">
        <v>456</v>
      </c>
      <c r="J159" t="s">
        <v>18</v>
      </c>
      <c r="K159" t="s">
        <v>459</v>
      </c>
      <c r="L159" t="s">
        <v>17</v>
      </c>
      <c r="M159">
        <v>29.5587838</v>
      </c>
      <c r="N159">
        <v>-82.324540099999993</v>
      </c>
      <c r="O159" s="26">
        <v>36813</v>
      </c>
    </row>
    <row r="160" spans="1:15" ht="15.75" customHeight="1">
      <c r="A160" t="s">
        <v>236</v>
      </c>
      <c r="B160" t="s">
        <v>237</v>
      </c>
      <c r="E160">
        <v>2</v>
      </c>
      <c r="F160" t="s">
        <v>453</v>
      </c>
      <c r="G160" t="s">
        <v>454</v>
      </c>
      <c r="H160" t="s">
        <v>455</v>
      </c>
      <c r="I160" t="s">
        <v>456</v>
      </c>
      <c r="J160" t="s">
        <v>18</v>
      </c>
      <c r="K160" t="s">
        <v>459</v>
      </c>
      <c r="L160" t="s">
        <v>17</v>
      </c>
      <c r="M160">
        <v>29.5587838</v>
      </c>
      <c r="N160">
        <v>-82.324540099999993</v>
      </c>
      <c r="O160" s="26">
        <v>36813</v>
      </c>
    </row>
    <row r="161" spans="1:15" ht="15.75" customHeight="1">
      <c r="A161" t="s">
        <v>60</v>
      </c>
      <c r="B161" t="s">
        <v>61</v>
      </c>
      <c r="E161">
        <v>2</v>
      </c>
      <c r="F161" t="s">
        <v>453</v>
      </c>
      <c r="G161" t="s">
        <v>454</v>
      </c>
      <c r="H161" t="s">
        <v>455</v>
      </c>
      <c r="I161" t="s">
        <v>456</v>
      </c>
      <c r="J161" t="s">
        <v>18</v>
      </c>
      <c r="K161" t="s">
        <v>459</v>
      </c>
      <c r="L161" t="s">
        <v>17</v>
      </c>
      <c r="M161">
        <v>29.5587838</v>
      </c>
      <c r="N161">
        <v>-82.324540099999993</v>
      </c>
      <c r="O161" s="26">
        <v>36813</v>
      </c>
    </row>
    <row r="162" spans="1:15" ht="15.75" customHeight="1">
      <c r="A162" t="s">
        <v>238</v>
      </c>
      <c r="B162" t="s">
        <v>239</v>
      </c>
      <c r="E162">
        <v>2</v>
      </c>
      <c r="F162" t="s">
        <v>453</v>
      </c>
      <c r="G162" t="s">
        <v>454</v>
      </c>
      <c r="H162" t="s">
        <v>455</v>
      </c>
      <c r="I162" t="s">
        <v>456</v>
      </c>
      <c r="J162" t="s">
        <v>18</v>
      </c>
      <c r="K162" t="s">
        <v>459</v>
      </c>
      <c r="L162" t="s">
        <v>17</v>
      </c>
      <c r="M162">
        <v>29.5587838</v>
      </c>
      <c r="N162">
        <v>-82.324540099999993</v>
      </c>
      <c r="O162" s="26">
        <v>36813</v>
      </c>
    </row>
    <row r="163" spans="1:15" ht="15.75" customHeight="1">
      <c r="A163" t="s">
        <v>240</v>
      </c>
      <c r="B163" t="s">
        <v>241</v>
      </c>
      <c r="E163">
        <v>2</v>
      </c>
      <c r="F163" t="s">
        <v>453</v>
      </c>
      <c r="G163" t="s">
        <v>454</v>
      </c>
      <c r="H163" t="s">
        <v>455</v>
      </c>
      <c r="I163" t="s">
        <v>456</v>
      </c>
      <c r="J163" t="s">
        <v>18</v>
      </c>
      <c r="K163" t="s">
        <v>459</v>
      </c>
      <c r="L163" t="s">
        <v>17</v>
      </c>
      <c r="M163">
        <v>29.5587838</v>
      </c>
      <c r="N163">
        <v>-82.324540099999993</v>
      </c>
      <c r="O163" s="26">
        <v>36813</v>
      </c>
    </row>
    <row r="164" spans="1:15" ht="15.75" customHeight="1">
      <c r="A164" t="s">
        <v>132</v>
      </c>
      <c r="B164" t="s">
        <v>133</v>
      </c>
      <c r="E164">
        <v>2</v>
      </c>
      <c r="F164" t="s">
        <v>453</v>
      </c>
      <c r="G164" t="s">
        <v>454</v>
      </c>
      <c r="H164" t="s">
        <v>455</v>
      </c>
      <c r="I164" t="s">
        <v>456</v>
      </c>
      <c r="J164" t="s">
        <v>18</v>
      </c>
      <c r="K164" t="s">
        <v>459</v>
      </c>
      <c r="L164" t="s">
        <v>17</v>
      </c>
      <c r="M164">
        <v>29.5587838</v>
      </c>
      <c r="N164">
        <v>-82.324540099999993</v>
      </c>
      <c r="O164" s="26">
        <v>36813</v>
      </c>
    </row>
    <row r="165" spans="1:15" ht="15.75" customHeight="1">
      <c r="A165" t="s">
        <v>242</v>
      </c>
      <c r="B165" t="s">
        <v>243</v>
      </c>
      <c r="E165">
        <v>2</v>
      </c>
      <c r="F165" t="s">
        <v>453</v>
      </c>
      <c r="G165" t="s">
        <v>454</v>
      </c>
      <c r="H165" t="s">
        <v>455</v>
      </c>
      <c r="I165" t="s">
        <v>456</v>
      </c>
      <c r="J165" t="s">
        <v>18</v>
      </c>
      <c r="K165" t="s">
        <v>459</v>
      </c>
      <c r="L165" t="s">
        <v>17</v>
      </c>
      <c r="M165">
        <v>29.5587838</v>
      </c>
      <c r="N165">
        <v>-82.324540099999993</v>
      </c>
      <c r="O165" s="26">
        <v>36813</v>
      </c>
    </row>
    <row r="166" spans="1:15" ht="15.75" customHeight="1">
      <c r="A166" t="s">
        <v>244</v>
      </c>
      <c r="B166" t="s">
        <v>245</v>
      </c>
      <c r="E166">
        <v>2</v>
      </c>
      <c r="F166" t="s">
        <v>453</v>
      </c>
      <c r="G166" t="s">
        <v>454</v>
      </c>
      <c r="H166" t="s">
        <v>455</v>
      </c>
      <c r="I166" t="s">
        <v>456</v>
      </c>
      <c r="J166" t="s">
        <v>18</v>
      </c>
      <c r="K166" t="s">
        <v>459</v>
      </c>
      <c r="L166" t="s">
        <v>17</v>
      </c>
      <c r="M166">
        <v>29.5587838</v>
      </c>
      <c r="N166">
        <v>-82.324540099999993</v>
      </c>
      <c r="O166" s="26">
        <v>36813</v>
      </c>
    </row>
    <row r="167" spans="1:15" ht="15.75" customHeight="1">
      <c r="A167" t="s">
        <v>246</v>
      </c>
      <c r="B167" t="s">
        <v>247</v>
      </c>
      <c r="E167">
        <v>2</v>
      </c>
      <c r="F167" t="s">
        <v>453</v>
      </c>
      <c r="G167" t="s">
        <v>454</v>
      </c>
      <c r="H167" t="s">
        <v>455</v>
      </c>
      <c r="I167" t="s">
        <v>456</v>
      </c>
      <c r="J167" t="s">
        <v>18</v>
      </c>
      <c r="K167" t="s">
        <v>459</v>
      </c>
      <c r="L167" t="s">
        <v>17</v>
      </c>
      <c r="M167">
        <v>29.5587838</v>
      </c>
      <c r="N167">
        <v>-82.324540099999993</v>
      </c>
      <c r="O167" s="26">
        <v>36813</v>
      </c>
    </row>
    <row r="168" spans="1:15" ht="15.75" customHeight="1">
      <c r="A168" t="s">
        <v>248</v>
      </c>
      <c r="B168" t="s">
        <v>249</v>
      </c>
      <c r="E168">
        <v>2</v>
      </c>
      <c r="F168" t="s">
        <v>453</v>
      </c>
      <c r="G168" t="s">
        <v>454</v>
      </c>
      <c r="H168" t="s">
        <v>455</v>
      </c>
      <c r="I168" t="s">
        <v>456</v>
      </c>
      <c r="J168" t="s">
        <v>18</v>
      </c>
      <c r="K168" t="s">
        <v>459</v>
      </c>
      <c r="L168" t="s">
        <v>17</v>
      </c>
      <c r="M168">
        <v>29.5587838</v>
      </c>
      <c r="N168">
        <v>-82.324540099999993</v>
      </c>
      <c r="O168" s="26">
        <v>36813</v>
      </c>
    </row>
    <row r="169" spans="1:15" ht="15.75" customHeight="1">
      <c r="A169" t="s">
        <v>250</v>
      </c>
      <c r="B169" t="s">
        <v>251</v>
      </c>
      <c r="E169">
        <v>3</v>
      </c>
      <c r="F169" t="s">
        <v>453</v>
      </c>
      <c r="G169" t="s">
        <v>454</v>
      </c>
      <c r="H169" t="s">
        <v>455</v>
      </c>
      <c r="I169" t="s">
        <v>456</v>
      </c>
      <c r="J169" t="s">
        <v>18</v>
      </c>
      <c r="K169" t="s">
        <v>459</v>
      </c>
      <c r="L169" t="s">
        <v>17</v>
      </c>
      <c r="M169">
        <v>29.5587838</v>
      </c>
      <c r="N169">
        <v>-82.324540099999993</v>
      </c>
      <c r="O169" s="26">
        <v>36813</v>
      </c>
    </row>
    <row r="170" spans="1:15" ht="15.75" customHeight="1">
      <c r="A170" t="s">
        <v>252</v>
      </c>
      <c r="B170" t="s">
        <v>253</v>
      </c>
      <c r="E170">
        <v>3</v>
      </c>
      <c r="F170" t="s">
        <v>453</v>
      </c>
      <c r="G170" t="s">
        <v>454</v>
      </c>
      <c r="H170" t="s">
        <v>455</v>
      </c>
      <c r="I170" t="s">
        <v>456</v>
      </c>
      <c r="J170" t="s">
        <v>18</v>
      </c>
      <c r="K170" t="s">
        <v>459</v>
      </c>
      <c r="L170" t="s">
        <v>17</v>
      </c>
      <c r="M170">
        <v>29.5587838</v>
      </c>
      <c r="N170">
        <v>-82.324540099999993</v>
      </c>
      <c r="O170" s="26">
        <v>36813</v>
      </c>
    </row>
    <row r="171" spans="1:15" ht="15.75" customHeight="1">
      <c r="A171" t="s">
        <v>152</v>
      </c>
      <c r="B171" t="s">
        <v>153</v>
      </c>
      <c r="E171">
        <v>3</v>
      </c>
      <c r="F171" t="s">
        <v>453</v>
      </c>
      <c r="G171" t="s">
        <v>454</v>
      </c>
      <c r="H171" t="s">
        <v>455</v>
      </c>
      <c r="I171" t="s">
        <v>456</v>
      </c>
      <c r="J171" t="s">
        <v>18</v>
      </c>
      <c r="K171" t="s">
        <v>459</v>
      </c>
      <c r="L171" t="s">
        <v>17</v>
      </c>
      <c r="M171">
        <v>29.5587838</v>
      </c>
      <c r="N171">
        <v>-82.324540099999993</v>
      </c>
      <c r="O171" s="26">
        <v>36813</v>
      </c>
    </row>
    <row r="172" spans="1:15" ht="15.75" customHeight="1">
      <c r="A172" t="s">
        <v>254</v>
      </c>
      <c r="B172" t="s">
        <v>255</v>
      </c>
      <c r="E172">
        <v>3</v>
      </c>
      <c r="F172" t="s">
        <v>453</v>
      </c>
      <c r="G172" t="s">
        <v>454</v>
      </c>
      <c r="H172" t="s">
        <v>455</v>
      </c>
      <c r="I172" t="s">
        <v>456</v>
      </c>
      <c r="J172" t="s">
        <v>18</v>
      </c>
      <c r="K172" t="s">
        <v>459</v>
      </c>
      <c r="L172" t="s">
        <v>17</v>
      </c>
      <c r="M172">
        <v>29.5587838</v>
      </c>
      <c r="N172">
        <v>-82.324540099999993</v>
      </c>
      <c r="O172" s="26">
        <v>36813</v>
      </c>
    </row>
    <row r="173" spans="1:15" ht="15.75" customHeight="1">
      <c r="A173" t="s">
        <v>256</v>
      </c>
      <c r="B173" t="s">
        <v>257</v>
      </c>
      <c r="E173">
        <v>3</v>
      </c>
      <c r="F173" t="s">
        <v>453</v>
      </c>
      <c r="G173" t="s">
        <v>454</v>
      </c>
      <c r="H173" t="s">
        <v>455</v>
      </c>
      <c r="I173" t="s">
        <v>456</v>
      </c>
      <c r="J173" t="s">
        <v>18</v>
      </c>
      <c r="K173" t="s">
        <v>459</v>
      </c>
      <c r="L173" t="s">
        <v>17</v>
      </c>
      <c r="M173">
        <v>29.5587838</v>
      </c>
      <c r="N173">
        <v>-82.324540099999993</v>
      </c>
      <c r="O173" s="26">
        <v>36813</v>
      </c>
    </row>
    <row r="174" spans="1:15" ht="15.75" customHeight="1">
      <c r="A174" t="s">
        <v>258</v>
      </c>
      <c r="B174" t="s">
        <v>259</v>
      </c>
      <c r="E174">
        <v>3</v>
      </c>
      <c r="F174" t="s">
        <v>453</v>
      </c>
      <c r="G174" t="s">
        <v>454</v>
      </c>
      <c r="H174" t="s">
        <v>455</v>
      </c>
      <c r="I174" t="s">
        <v>456</v>
      </c>
      <c r="J174" t="s">
        <v>18</v>
      </c>
      <c r="K174" t="s">
        <v>459</v>
      </c>
      <c r="L174" t="s">
        <v>17</v>
      </c>
      <c r="M174">
        <v>29.5587838</v>
      </c>
      <c r="N174">
        <v>-82.324540099999993</v>
      </c>
      <c r="O174" s="26">
        <v>36813</v>
      </c>
    </row>
    <row r="175" spans="1:15" ht="15.75" customHeight="1">
      <c r="A175" t="s">
        <v>260</v>
      </c>
      <c r="B175" t="s">
        <v>261</v>
      </c>
      <c r="E175">
        <v>3</v>
      </c>
      <c r="F175" t="s">
        <v>453</v>
      </c>
      <c r="G175" t="s">
        <v>454</v>
      </c>
      <c r="H175" t="s">
        <v>455</v>
      </c>
      <c r="I175" t="s">
        <v>456</v>
      </c>
      <c r="J175" t="s">
        <v>18</v>
      </c>
      <c r="K175" t="s">
        <v>459</v>
      </c>
      <c r="L175" t="s">
        <v>17</v>
      </c>
      <c r="M175">
        <v>29.5587838</v>
      </c>
      <c r="N175">
        <v>-82.324540099999993</v>
      </c>
      <c r="O175" s="26">
        <v>36813</v>
      </c>
    </row>
    <row r="176" spans="1:15" ht="15.75" customHeight="1">
      <c r="A176" t="s">
        <v>262</v>
      </c>
      <c r="B176" t="s">
        <v>263</v>
      </c>
      <c r="E176">
        <v>3</v>
      </c>
      <c r="F176" t="s">
        <v>453</v>
      </c>
      <c r="G176" t="s">
        <v>454</v>
      </c>
      <c r="H176" t="s">
        <v>455</v>
      </c>
      <c r="I176" t="s">
        <v>456</v>
      </c>
      <c r="J176" t="s">
        <v>18</v>
      </c>
      <c r="K176" t="s">
        <v>459</v>
      </c>
      <c r="L176" t="s">
        <v>17</v>
      </c>
      <c r="M176">
        <v>29.5587838</v>
      </c>
      <c r="N176">
        <v>-82.324540099999993</v>
      </c>
      <c r="O176" s="26">
        <v>36813</v>
      </c>
    </row>
    <row r="177" spans="1:15" ht="15.75" customHeight="1">
      <c r="A177" t="s">
        <v>264</v>
      </c>
      <c r="B177" t="s">
        <v>265</v>
      </c>
      <c r="E177">
        <v>4</v>
      </c>
      <c r="F177" t="s">
        <v>453</v>
      </c>
      <c r="G177" t="s">
        <v>454</v>
      </c>
      <c r="H177" t="s">
        <v>455</v>
      </c>
      <c r="I177" t="s">
        <v>456</v>
      </c>
      <c r="J177" t="s">
        <v>18</v>
      </c>
      <c r="K177" t="s">
        <v>459</v>
      </c>
      <c r="L177" t="s">
        <v>17</v>
      </c>
      <c r="M177">
        <v>29.5587838</v>
      </c>
      <c r="N177">
        <v>-82.324540099999993</v>
      </c>
      <c r="O177" s="26">
        <v>36813</v>
      </c>
    </row>
    <row r="178" spans="1:15" ht="15.75" customHeight="1">
      <c r="A178" t="s">
        <v>266</v>
      </c>
      <c r="B178" t="s">
        <v>267</v>
      </c>
      <c r="C178" t="s">
        <v>268</v>
      </c>
      <c r="D178" t="s">
        <v>269</v>
      </c>
      <c r="E178">
        <v>4</v>
      </c>
      <c r="F178" t="s">
        <v>453</v>
      </c>
      <c r="G178" t="s">
        <v>454</v>
      </c>
      <c r="H178" t="s">
        <v>455</v>
      </c>
      <c r="I178" t="s">
        <v>456</v>
      </c>
      <c r="J178" t="s">
        <v>18</v>
      </c>
      <c r="K178" t="s">
        <v>459</v>
      </c>
      <c r="L178" t="s">
        <v>17</v>
      </c>
      <c r="M178">
        <v>29.5587838</v>
      </c>
      <c r="N178">
        <v>-82.324540099999993</v>
      </c>
      <c r="O178" s="26">
        <v>36813</v>
      </c>
    </row>
    <row r="179" spans="1:15" ht="15.75" customHeight="1">
      <c r="A179" t="s">
        <v>270</v>
      </c>
      <c r="B179" t="s">
        <v>271</v>
      </c>
      <c r="E179">
        <v>4</v>
      </c>
      <c r="F179" t="s">
        <v>453</v>
      </c>
      <c r="G179" t="s">
        <v>454</v>
      </c>
      <c r="H179" t="s">
        <v>455</v>
      </c>
      <c r="I179" t="s">
        <v>456</v>
      </c>
      <c r="J179" t="s">
        <v>18</v>
      </c>
      <c r="K179" t="s">
        <v>459</v>
      </c>
      <c r="L179" t="s">
        <v>17</v>
      </c>
      <c r="M179">
        <v>29.5587838</v>
      </c>
      <c r="N179">
        <v>-82.324540099999993</v>
      </c>
      <c r="O179" s="26">
        <v>36813</v>
      </c>
    </row>
    <row r="180" spans="1:15" ht="15.75" customHeight="1">
      <c r="A180" t="s">
        <v>272</v>
      </c>
      <c r="B180" t="s">
        <v>273</v>
      </c>
      <c r="E180">
        <v>5</v>
      </c>
      <c r="F180" t="s">
        <v>453</v>
      </c>
      <c r="G180" t="s">
        <v>454</v>
      </c>
      <c r="H180" t="s">
        <v>455</v>
      </c>
      <c r="I180" t="s">
        <v>456</v>
      </c>
      <c r="J180" t="s">
        <v>18</v>
      </c>
      <c r="K180" t="s">
        <v>459</v>
      </c>
      <c r="L180" t="s">
        <v>17</v>
      </c>
      <c r="M180">
        <v>29.5587838</v>
      </c>
      <c r="N180">
        <v>-82.324540099999993</v>
      </c>
      <c r="O180" s="26">
        <v>36813</v>
      </c>
    </row>
    <row r="181" spans="1:15" ht="15.75" customHeight="1">
      <c r="A181" t="s">
        <v>96</v>
      </c>
      <c r="B181" t="s">
        <v>97</v>
      </c>
      <c r="E181">
        <v>6</v>
      </c>
      <c r="F181" t="s">
        <v>453</v>
      </c>
      <c r="G181" t="s">
        <v>454</v>
      </c>
      <c r="H181" t="s">
        <v>455</v>
      </c>
      <c r="I181" t="s">
        <v>456</v>
      </c>
      <c r="J181" t="s">
        <v>18</v>
      </c>
      <c r="K181" t="s">
        <v>459</v>
      </c>
      <c r="L181" t="s">
        <v>17</v>
      </c>
      <c r="M181">
        <v>29.5587838</v>
      </c>
      <c r="N181">
        <v>-82.324540099999993</v>
      </c>
      <c r="O181" s="26">
        <v>36813</v>
      </c>
    </row>
    <row r="182" spans="1:15" ht="15.75" customHeight="1">
      <c r="A182" t="s">
        <v>274</v>
      </c>
      <c r="B182" t="s">
        <v>275</v>
      </c>
      <c r="E182">
        <v>6</v>
      </c>
      <c r="F182" t="s">
        <v>453</v>
      </c>
      <c r="G182" t="s">
        <v>454</v>
      </c>
      <c r="H182" t="s">
        <v>455</v>
      </c>
      <c r="I182" t="s">
        <v>456</v>
      </c>
      <c r="J182" t="s">
        <v>18</v>
      </c>
      <c r="K182" t="s">
        <v>459</v>
      </c>
      <c r="L182" t="s">
        <v>17</v>
      </c>
      <c r="M182">
        <v>29.5587838</v>
      </c>
      <c r="N182">
        <v>-82.324540099999993</v>
      </c>
      <c r="O182" s="26">
        <v>36813</v>
      </c>
    </row>
    <row r="183" spans="1:15" ht="15.75" customHeight="1">
      <c r="A183" t="s">
        <v>70</v>
      </c>
      <c r="B183" t="s">
        <v>71</v>
      </c>
      <c r="E183">
        <v>6</v>
      </c>
      <c r="F183" t="s">
        <v>453</v>
      </c>
      <c r="G183" t="s">
        <v>454</v>
      </c>
      <c r="H183" t="s">
        <v>455</v>
      </c>
      <c r="I183" t="s">
        <v>456</v>
      </c>
      <c r="J183" t="s">
        <v>18</v>
      </c>
      <c r="K183" t="s">
        <v>459</v>
      </c>
      <c r="L183" t="s">
        <v>17</v>
      </c>
      <c r="M183">
        <v>29.5587838</v>
      </c>
      <c r="N183">
        <v>-82.324540099999993</v>
      </c>
      <c r="O183" s="26">
        <v>36813</v>
      </c>
    </row>
    <row r="184" spans="1:15" ht="15.75" customHeight="1">
      <c r="A184" t="s">
        <v>142</v>
      </c>
      <c r="B184" t="s">
        <v>143</v>
      </c>
      <c r="E184">
        <v>6</v>
      </c>
      <c r="F184" t="s">
        <v>453</v>
      </c>
      <c r="G184" t="s">
        <v>454</v>
      </c>
      <c r="H184" t="s">
        <v>455</v>
      </c>
      <c r="I184" t="s">
        <v>456</v>
      </c>
      <c r="J184" t="s">
        <v>18</v>
      </c>
      <c r="K184" t="s">
        <v>459</v>
      </c>
      <c r="L184" t="s">
        <v>17</v>
      </c>
      <c r="M184">
        <v>29.5587838</v>
      </c>
      <c r="N184">
        <v>-82.324540099999993</v>
      </c>
      <c r="O184" s="26">
        <v>36813</v>
      </c>
    </row>
    <row r="185" spans="1:15" ht="15.75" customHeight="1">
      <c r="A185" t="s">
        <v>276</v>
      </c>
      <c r="B185" t="s">
        <v>277</v>
      </c>
      <c r="E185">
        <v>8</v>
      </c>
      <c r="F185" t="s">
        <v>453</v>
      </c>
      <c r="G185" t="s">
        <v>454</v>
      </c>
      <c r="H185" t="s">
        <v>455</v>
      </c>
      <c r="I185" t="s">
        <v>456</v>
      </c>
      <c r="J185" t="s">
        <v>18</v>
      </c>
      <c r="K185" t="s">
        <v>459</v>
      </c>
      <c r="L185" t="s">
        <v>17</v>
      </c>
      <c r="M185">
        <v>29.5587838</v>
      </c>
      <c r="N185">
        <v>-82.324540099999993</v>
      </c>
      <c r="O185" s="26">
        <v>36813</v>
      </c>
    </row>
    <row r="186" spans="1:15" ht="15.75" customHeight="1">
      <c r="A186" t="s">
        <v>278</v>
      </c>
      <c r="B186" t="s">
        <v>279</v>
      </c>
      <c r="E186">
        <v>10</v>
      </c>
      <c r="F186" t="s">
        <v>453</v>
      </c>
      <c r="G186" t="s">
        <v>454</v>
      </c>
      <c r="H186" t="s">
        <v>455</v>
      </c>
      <c r="I186" t="s">
        <v>456</v>
      </c>
      <c r="J186" t="s">
        <v>18</v>
      </c>
      <c r="K186" t="s">
        <v>459</v>
      </c>
      <c r="L186" t="s">
        <v>17</v>
      </c>
      <c r="M186">
        <v>29.5587838</v>
      </c>
      <c r="N186">
        <v>-82.324540099999993</v>
      </c>
      <c r="O186" s="26">
        <v>36813</v>
      </c>
    </row>
    <row r="187" spans="1:15" ht="15.75" customHeight="1">
      <c r="A187" t="s">
        <v>166</v>
      </c>
      <c r="B187" t="s">
        <v>167</v>
      </c>
      <c r="E187">
        <v>10</v>
      </c>
      <c r="F187" t="s">
        <v>453</v>
      </c>
      <c r="G187" t="s">
        <v>454</v>
      </c>
      <c r="H187" t="s">
        <v>455</v>
      </c>
      <c r="I187" t="s">
        <v>456</v>
      </c>
      <c r="J187" t="s">
        <v>18</v>
      </c>
      <c r="K187" t="s">
        <v>459</v>
      </c>
      <c r="L187" t="s">
        <v>17</v>
      </c>
      <c r="M187">
        <v>29.5587838</v>
      </c>
      <c r="N187">
        <v>-82.324540099999993</v>
      </c>
      <c r="O187" s="26">
        <v>36813</v>
      </c>
    </row>
    <row r="188" spans="1:15" ht="15.75" customHeight="1">
      <c r="A188" t="s">
        <v>39</v>
      </c>
      <c r="B188" t="s">
        <v>41</v>
      </c>
      <c r="E188">
        <v>10</v>
      </c>
      <c r="F188" t="s">
        <v>453</v>
      </c>
      <c r="G188" t="s">
        <v>454</v>
      </c>
      <c r="H188" t="s">
        <v>455</v>
      </c>
      <c r="I188" t="s">
        <v>456</v>
      </c>
      <c r="J188" t="s">
        <v>18</v>
      </c>
      <c r="K188" t="s">
        <v>459</v>
      </c>
      <c r="L188" t="s">
        <v>17</v>
      </c>
      <c r="M188">
        <v>29.5587838</v>
      </c>
      <c r="N188">
        <v>-82.324540099999993</v>
      </c>
      <c r="O188" s="26">
        <v>36813</v>
      </c>
    </row>
    <row r="189" spans="1:15" ht="15.75" customHeight="1">
      <c r="A189" t="s">
        <v>280</v>
      </c>
      <c r="B189" t="s">
        <v>281</v>
      </c>
      <c r="E189">
        <v>10</v>
      </c>
      <c r="F189" t="s">
        <v>453</v>
      </c>
      <c r="G189" t="s">
        <v>454</v>
      </c>
      <c r="H189" t="s">
        <v>455</v>
      </c>
      <c r="I189" t="s">
        <v>456</v>
      </c>
      <c r="J189" t="s">
        <v>18</v>
      </c>
      <c r="K189" t="s">
        <v>459</v>
      </c>
      <c r="L189" t="s">
        <v>17</v>
      </c>
      <c r="M189">
        <v>29.5587838</v>
      </c>
      <c r="N189">
        <v>-82.324540099999993</v>
      </c>
      <c r="O189" s="26">
        <v>36813</v>
      </c>
    </row>
    <row r="190" spans="1:15" ht="15.75" customHeight="1">
      <c r="A190" t="s">
        <v>144</v>
      </c>
      <c r="B190" t="s">
        <v>145</v>
      </c>
      <c r="E190">
        <v>10</v>
      </c>
      <c r="F190" t="s">
        <v>453</v>
      </c>
      <c r="G190" t="s">
        <v>454</v>
      </c>
      <c r="H190" t="s">
        <v>455</v>
      </c>
      <c r="I190" t="s">
        <v>456</v>
      </c>
      <c r="J190" t="s">
        <v>18</v>
      </c>
      <c r="K190" t="s">
        <v>459</v>
      </c>
      <c r="L190" t="s">
        <v>17</v>
      </c>
      <c r="M190">
        <v>29.5587838</v>
      </c>
      <c r="N190">
        <v>-82.324540099999993</v>
      </c>
      <c r="O190" s="26">
        <v>36813</v>
      </c>
    </row>
    <row r="191" spans="1:15" ht="15.75" customHeight="1">
      <c r="A191" t="s">
        <v>282</v>
      </c>
      <c r="B191" t="s">
        <v>283</v>
      </c>
      <c r="E191">
        <v>15</v>
      </c>
      <c r="F191" t="s">
        <v>453</v>
      </c>
      <c r="G191" t="s">
        <v>454</v>
      </c>
      <c r="H191" t="s">
        <v>455</v>
      </c>
      <c r="I191" t="s">
        <v>456</v>
      </c>
      <c r="J191" t="s">
        <v>18</v>
      </c>
      <c r="K191" t="s">
        <v>459</v>
      </c>
      <c r="L191" t="s">
        <v>17</v>
      </c>
      <c r="M191">
        <v>29.5587838</v>
      </c>
      <c r="N191">
        <v>-82.324540099999993</v>
      </c>
      <c r="O191" s="26">
        <v>36813</v>
      </c>
    </row>
    <row r="192" spans="1:15" ht="15.75" customHeight="1">
      <c r="A192" t="s">
        <v>284</v>
      </c>
      <c r="B192" t="s">
        <v>285</v>
      </c>
      <c r="E192">
        <v>15</v>
      </c>
      <c r="F192" t="s">
        <v>453</v>
      </c>
      <c r="G192" t="s">
        <v>454</v>
      </c>
      <c r="H192" t="s">
        <v>455</v>
      </c>
      <c r="I192" t="s">
        <v>456</v>
      </c>
      <c r="J192" t="s">
        <v>18</v>
      </c>
      <c r="K192" t="s">
        <v>459</v>
      </c>
      <c r="L192" t="s">
        <v>17</v>
      </c>
      <c r="M192">
        <v>29.5587838</v>
      </c>
      <c r="N192">
        <v>-82.324540099999993</v>
      </c>
      <c r="O192" s="26">
        <v>36813</v>
      </c>
    </row>
    <row r="193" spans="1:15" ht="15.75" customHeight="1">
      <c r="A193" t="s">
        <v>286</v>
      </c>
      <c r="B193" t="s">
        <v>287</v>
      </c>
      <c r="E193">
        <v>15</v>
      </c>
      <c r="F193" t="s">
        <v>453</v>
      </c>
      <c r="G193" t="s">
        <v>454</v>
      </c>
      <c r="H193" t="s">
        <v>455</v>
      </c>
      <c r="I193" t="s">
        <v>456</v>
      </c>
      <c r="J193" t="s">
        <v>18</v>
      </c>
      <c r="K193" t="s">
        <v>459</v>
      </c>
      <c r="L193" t="s">
        <v>17</v>
      </c>
      <c r="M193">
        <v>29.5587838</v>
      </c>
      <c r="N193">
        <v>-82.324540099999993</v>
      </c>
      <c r="O193" s="26">
        <v>36813</v>
      </c>
    </row>
    <row r="194" spans="1:15" ht="15.75" customHeight="1">
      <c r="A194" t="s">
        <v>288</v>
      </c>
      <c r="B194" t="s">
        <v>289</v>
      </c>
      <c r="E194">
        <v>20</v>
      </c>
      <c r="F194" t="s">
        <v>453</v>
      </c>
      <c r="G194" t="s">
        <v>454</v>
      </c>
      <c r="H194" t="s">
        <v>455</v>
      </c>
      <c r="I194" t="s">
        <v>456</v>
      </c>
      <c r="J194" t="s">
        <v>18</v>
      </c>
      <c r="K194" t="s">
        <v>459</v>
      </c>
      <c r="L194" t="s">
        <v>17</v>
      </c>
      <c r="M194">
        <v>29.5587838</v>
      </c>
      <c r="N194">
        <v>-82.324540099999993</v>
      </c>
      <c r="O194" s="26">
        <v>36813</v>
      </c>
    </row>
    <row r="195" spans="1:15" ht="15.75" customHeight="1">
      <c r="A195" t="s">
        <v>290</v>
      </c>
      <c r="B195" t="s">
        <v>291</v>
      </c>
      <c r="E195">
        <v>20</v>
      </c>
      <c r="F195" t="s">
        <v>453</v>
      </c>
      <c r="G195" t="s">
        <v>454</v>
      </c>
      <c r="H195" t="s">
        <v>455</v>
      </c>
      <c r="I195" t="s">
        <v>456</v>
      </c>
      <c r="J195" t="s">
        <v>18</v>
      </c>
      <c r="K195" t="s">
        <v>459</v>
      </c>
      <c r="L195" t="s">
        <v>17</v>
      </c>
      <c r="M195">
        <v>29.5587838</v>
      </c>
      <c r="N195">
        <v>-82.324540099999993</v>
      </c>
      <c r="O195" s="26">
        <v>36813</v>
      </c>
    </row>
    <row r="196" spans="1:15" ht="15.75" customHeight="1">
      <c r="A196" t="s">
        <v>292</v>
      </c>
      <c r="B196" t="s">
        <v>293</v>
      </c>
      <c r="E196">
        <v>20</v>
      </c>
      <c r="F196" t="s">
        <v>453</v>
      </c>
      <c r="G196" t="s">
        <v>454</v>
      </c>
      <c r="H196" t="s">
        <v>455</v>
      </c>
      <c r="I196" t="s">
        <v>456</v>
      </c>
      <c r="J196" t="s">
        <v>18</v>
      </c>
      <c r="K196" t="s">
        <v>459</v>
      </c>
      <c r="L196" t="s">
        <v>17</v>
      </c>
      <c r="M196">
        <v>29.5587838</v>
      </c>
      <c r="N196">
        <v>-82.324540099999993</v>
      </c>
      <c r="O196" s="26">
        <v>36813</v>
      </c>
    </row>
    <row r="197" spans="1:15" ht="15.75" customHeight="1">
      <c r="A197" t="s">
        <v>53</v>
      </c>
      <c r="B197" t="s">
        <v>54</v>
      </c>
      <c r="E197">
        <v>25</v>
      </c>
      <c r="F197" t="s">
        <v>453</v>
      </c>
      <c r="G197" t="s">
        <v>454</v>
      </c>
      <c r="H197" t="s">
        <v>455</v>
      </c>
      <c r="I197" t="s">
        <v>456</v>
      </c>
      <c r="J197" t="s">
        <v>18</v>
      </c>
      <c r="K197" t="s">
        <v>459</v>
      </c>
      <c r="L197" t="s">
        <v>17</v>
      </c>
      <c r="M197">
        <v>29.5587838</v>
      </c>
      <c r="N197">
        <v>-82.324540099999993</v>
      </c>
      <c r="O197" s="26">
        <v>36813</v>
      </c>
    </row>
    <row r="198" spans="1:15" ht="15.75" customHeight="1">
      <c r="A198" t="s">
        <v>294</v>
      </c>
      <c r="B198" t="s">
        <v>295</v>
      </c>
      <c r="E198">
        <v>25</v>
      </c>
      <c r="F198" t="s">
        <v>453</v>
      </c>
      <c r="G198" t="s">
        <v>454</v>
      </c>
      <c r="H198" t="s">
        <v>455</v>
      </c>
      <c r="I198" t="s">
        <v>456</v>
      </c>
      <c r="J198" t="s">
        <v>18</v>
      </c>
      <c r="K198" t="s">
        <v>459</v>
      </c>
      <c r="L198" t="s">
        <v>17</v>
      </c>
      <c r="M198">
        <v>29.5587838</v>
      </c>
      <c r="N198">
        <v>-82.324540099999993</v>
      </c>
      <c r="O198" s="26">
        <v>36813</v>
      </c>
    </row>
    <row r="199" spans="1:15" ht="15.75" customHeight="1">
      <c r="A199" t="s">
        <v>72</v>
      </c>
      <c r="B199" t="s">
        <v>73</v>
      </c>
      <c r="E199">
        <v>25</v>
      </c>
      <c r="F199" t="s">
        <v>453</v>
      </c>
      <c r="G199" t="s">
        <v>454</v>
      </c>
      <c r="H199" t="s">
        <v>455</v>
      </c>
      <c r="I199" t="s">
        <v>456</v>
      </c>
      <c r="J199" t="s">
        <v>18</v>
      </c>
      <c r="K199" t="s">
        <v>459</v>
      </c>
      <c r="L199" t="s">
        <v>17</v>
      </c>
      <c r="M199">
        <v>29.5587838</v>
      </c>
      <c r="N199">
        <v>-82.324540099999993</v>
      </c>
      <c r="O199" s="26">
        <v>36813</v>
      </c>
    </row>
    <row r="200" spans="1:15" ht="15.75" customHeight="1">
      <c r="A200" t="s">
        <v>90</v>
      </c>
      <c r="B200" t="s">
        <v>91</v>
      </c>
      <c r="E200">
        <v>30</v>
      </c>
      <c r="F200" t="s">
        <v>453</v>
      </c>
      <c r="G200" t="s">
        <v>454</v>
      </c>
      <c r="H200" t="s">
        <v>455</v>
      </c>
      <c r="I200" t="s">
        <v>456</v>
      </c>
      <c r="J200" t="s">
        <v>18</v>
      </c>
      <c r="K200" t="s">
        <v>459</v>
      </c>
      <c r="L200" t="s">
        <v>17</v>
      </c>
      <c r="M200">
        <v>29.5587838</v>
      </c>
      <c r="N200">
        <v>-82.324540099999993</v>
      </c>
      <c r="O200" s="26">
        <v>36813</v>
      </c>
    </row>
    <row r="201" spans="1:15" ht="15.75" customHeight="1">
      <c r="A201" t="s">
        <v>116</v>
      </c>
      <c r="B201" t="s">
        <v>117</v>
      </c>
      <c r="E201">
        <v>35</v>
      </c>
      <c r="F201" t="s">
        <v>453</v>
      </c>
      <c r="G201" t="s">
        <v>454</v>
      </c>
      <c r="H201" t="s">
        <v>455</v>
      </c>
      <c r="I201" t="s">
        <v>456</v>
      </c>
      <c r="J201" t="s">
        <v>18</v>
      </c>
      <c r="K201" t="s">
        <v>459</v>
      </c>
      <c r="L201" t="s">
        <v>17</v>
      </c>
      <c r="M201">
        <v>29.5587838</v>
      </c>
      <c r="N201">
        <v>-82.324540099999993</v>
      </c>
      <c r="O201" s="26">
        <v>36813</v>
      </c>
    </row>
    <row r="202" spans="1:15" ht="15.75" customHeight="1">
      <c r="A202" t="s">
        <v>296</v>
      </c>
      <c r="B202" t="s">
        <v>297</v>
      </c>
      <c r="E202">
        <v>50</v>
      </c>
      <c r="F202" t="s">
        <v>453</v>
      </c>
      <c r="G202" t="s">
        <v>454</v>
      </c>
      <c r="H202" t="s">
        <v>455</v>
      </c>
      <c r="I202" t="s">
        <v>456</v>
      </c>
      <c r="J202" t="s">
        <v>18</v>
      </c>
      <c r="K202" t="s">
        <v>459</v>
      </c>
      <c r="L202" t="s">
        <v>17</v>
      </c>
      <c r="M202">
        <v>29.5587838</v>
      </c>
      <c r="N202">
        <v>-82.324540099999993</v>
      </c>
      <c r="O202" s="26">
        <v>36813</v>
      </c>
    </row>
    <row r="203" spans="1:15" ht="15.75" customHeight="1">
      <c r="A203" t="s">
        <v>298</v>
      </c>
      <c r="B203" t="s">
        <v>299</v>
      </c>
      <c r="E203">
        <v>1</v>
      </c>
      <c r="F203" t="s">
        <v>453</v>
      </c>
      <c r="G203" t="s">
        <v>454</v>
      </c>
      <c r="H203" t="s">
        <v>455</v>
      </c>
      <c r="I203" t="s">
        <v>456</v>
      </c>
      <c r="J203" t="s">
        <v>18</v>
      </c>
      <c r="K203" t="s">
        <v>459</v>
      </c>
      <c r="L203" t="s">
        <v>17</v>
      </c>
      <c r="M203">
        <v>29.5587838</v>
      </c>
      <c r="N203">
        <v>-82.324540099999993</v>
      </c>
      <c r="O203" s="26">
        <v>40452</v>
      </c>
    </row>
    <row r="204" spans="1:15" ht="15.75" customHeight="1">
      <c r="A204" t="s">
        <v>278</v>
      </c>
      <c r="B204" t="s">
        <v>279</v>
      </c>
      <c r="E204">
        <v>1</v>
      </c>
      <c r="F204" t="s">
        <v>453</v>
      </c>
      <c r="G204" t="s">
        <v>454</v>
      </c>
      <c r="H204" t="s">
        <v>455</v>
      </c>
      <c r="I204" t="s">
        <v>456</v>
      </c>
      <c r="J204" t="s">
        <v>18</v>
      </c>
      <c r="K204" t="s">
        <v>459</v>
      </c>
      <c r="L204" t="s">
        <v>17</v>
      </c>
      <c r="M204">
        <v>29.5587838</v>
      </c>
      <c r="N204">
        <v>-82.324540099999993</v>
      </c>
      <c r="O204" s="26">
        <v>40452</v>
      </c>
    </row>
    <row r="205" spans="1:15" ht="15.75" customHeight="1">
      <c r="A205" t="s">
        <v>39</v>
      </c>
      <c r="B205" t="s">
        <v>41</v>
      </c>
      <c r="E205">
        <v>1</v>
      </c>
      <c r="F205" t="s">
        <v>453</v>
      </c>
      <c r="G205" t="s">
        <v>454</v>
      </c>
      <c r="H205" t="s">
        <v>455</v>
      </c>
      <c r="I205" t="s">
        <v>456</v>
      </c>
      <c r="J205" t="s">
        <v>18</v>
      </c>
      <c r="K205" t="s">
        <v>459</v>
      </c>
      <c r="L205" t="s">
        <v>17</v>
      </c>
      <c r="M205">
        <v>29.5587838</v>
      </c>
      <c r="N205">
        <v>-82.324540099999993</v>
      </c>
      <c r="O205" s="26">
        <v>40452</v>
      </c>
    </row>
    <row r="206" spans="1:15" ht="15.75" customHeight="1">
      <c r="A206" t="s">
        <v>300</v>
      </c>
      <c r="B206" t="s">
        <v>301</v>
      </c>
      <c r="E206">
        <v>1</v>
      </c>
      <c r="F206" t="s">
        <v>453</v>
      </c>
      <c r="G206" t="s">
        <v>454</v>
      </c>
      <c r="H206" t="s">
        <v>455</v>
      </c>
      <c r="I206" t="s">
        <v>456</v>
      </c>
      <c r="J206" t="s">
        <v>18</v>
      </c>
      <c r="K206" t="s">
        <v>459</v>
      </c>
      <c r="L206" t="s">
        <v>17</v>
      </c>
      <c r="M206">
        <v>29.5587838</v>
      </c>
      <c r="N206">
        <v>-82.324540099999993</v>
      </c>
      <c r="O206" s="26">
        <v>40452</v>
      </c>
    </row>
    <row r="207" spans="1:15" ht="15.75" customHeight="1">
      <c r="A207" t="s">
        <v>264</v>
      </c>
      <c r="B207" t="s">
        <v>265</v>
      </c>
      <c r="E207">
        <v>1</v>
      </c>
      <c r="F207" t="s">
        <v>453</v>
      </c>
      <c r="G207" t="s">
        <v>454</v>
      </c>
      <c r="H207" t="s">
        <v>455</v>
      </c>
      <c r="I207" t="s">
        <v>456</v>
      </c>
      <c r="J207" t="s">
        <v>18</v>
      </c>
      <c r="K207" t="s">
        <v>459</v>
      </c>
      <c r="L207" t="s">
        <v>17</v>
      </c>
      <c r="M207">
        <v>29.5587838</v>
      </c>
      <c r="N207">
        <v>-82.324540099999993</v>
      </c>
      <c r="O207" s="26">
        <v>40452</v>
      </c>
    </row>
    <row r="208" spans="1:15" ht="15.75" customHeight="1">
      <c r="A208" t="s">
        <v>302</v>
      </c>
      <c r="B208" t="s">
        <v>303</v>
      </c>
      <c r="E208">
        <v>1</v>
      </c>
      <c r="F208" t="s">
        <v>453</v>
      </c>
      <c r="G208" t="s">
        <v>454</v>
      </c>
      <c r="H208" t="s">
        <v>455</v>
      </c>
      <c r="I208" t="s">
        <v>456</v>
      </c>
      <c r="J208" t="s">
        <v>18</v>
      </c>
      <c r="K208" t="s">
        <v>459</v>
      </c>
      <c r="L208" t="s">
        <v>17</v>
      </c>
      <c r="M208">
        <v>29.5587838</v>
      </c>
      <c r="N208">
        <v>-82.324540099999993</v>
      </c>
      <c r="O208" s="26">
        <v>40452</v>
      </c>
    </row>
    <row r="209" spans="1:15" ht="15.75" customHeight="1">
      <c r="A209" t="s">
        <v>252</v>
      </c>
      <c r="B209" t="s">
        <v>253</v>
      </c>
      <c r="E209">
        <v>1</v>
      </c>
      <c r="F209" t="s">
        <v>453</v>
      </c>
      <c r="G209" t="s">
        <v>454</v>
      </c>
      <c r="H209" t="s">
        <v>455</v>
      </c>
      <c r="I209" t="s">
        <v>456</v>
      </c>
      <c r="J209" t="s">
        <v>18</v>
      </c>
      <c r="K209" t="s">
        <v>459</v>
      </c>
      <c r="L209" t="s">
        <v>17</v>
      </c>
      <c r="M209">
        <v>29.5587838</v>
      </c>
      <c r="N209">
        <v>-82.324540099999993</v>
      </c>
      <c r="O209" s="26">
        <v>40452</v>
      </c>
    </row>
    <row r="210" spans="1:15" ht="15.75" customHeight="1">
      <c r="A210" t="s">
        <v>234</v>
      </c>
      <c r="B210" t="s">
        <v>235</v>
      </c>
      <c r="E210">
        <v>1</v>
      </c>
      <c r="F210" t="s">
        <v>453</v>
      </c>
      <c r="G210" t="s">
        <v>454</v>
      </c>
      <c r="H210" t="s">
        <v>455</v>
      </c>
      <c r="I210" t="s">
        <v>456</v>
      </c>
      <c r="J210" t="s">
        <v>18</v>
      </c>
      <c r="K210" t="s">
        <v>459</v>
      </c>
      <c r="L210" t="s">
        <v>17</v>
      </c>
      <c r="M210">
        <v>29.5587838</v>
      </c>
      <c r="N210">
        <v>-82.324540099999993</v>
      </c>
      <c r="O210" s="26">
        <v>40452</v>
      </c>
    </row>
    <row r="211" spans="1:15" ht="15.75" customHeight="1">
      <c r="A211" t="s">
        <v>304</v>
      </c>
      <c r="B211" t="s">
        <v>304</v>
      </c>
      <c r="E211">
        <v>1</v>
      </c>
      <c r="F211" t="s">
        <v>453</v>
      </c>
      <c r="G211" t="s">
        <v>454</v>
      </c>
      <c r="H211" t="s">
        <v>455</v>
      </c>
      <c r="I211" t="s">
        <v>456</v>
      </c>
      <c r="J211" t="s">
        <v>18</v>
      </c>
      <c r="K211" t="s">
        <v>459</v>
      </c>
      <c r="L211" t="s">
        <v>17</v>
      </c>
      <c r="M211">
        <v>29.5587838</v>
      </c>
      <c r="N211">
        <v>-82.324540099999993</v>
      </c>
      <c r="O211" s="26">
        <v>40452</v>
      </c>
    </row>
    <row r="212" spans="1:15" ht="15.75" customHeight="1">
      <c r="A212" t="s">
        <v>216</v>
      </c>
      <c r="B212" t="s">
        <v>217</v>
      </c>
      <c r="E212">
        <v>1</v>
      </c>
      <c r="F212" t="s">
        <v>453</v>
      </c>
      <c r="G212" t="s">
        <v>454</v>
      </c>
      <c r="H212" t="s">
        <v>455</v>
      </c>
      <c r="I212" t="s">
        <v>456</v>
      </c>
      <c r="J212" t="s">
        <v>18</v>
      </c>
      <c r="K212" t="s">
        <v>459</v>
      </c>
      <c r="L212" t="s">
        <v>17</v>
      </c>
      <c r="M212">
        <v>29.5587838</v>
      </c>
      <c r="N212">
        <v>-82.324540099999993</v>
      </c>
      <c r="O212" s="26">
        <v>40452</v>
      </c>
    </row>
    <row r="213" spans="1:15" ht="15.75" customHeight="1">
      <c r="A213" t="s">
        <v>305</v>
      </c>
      <c r="B213" t="s">
        <v>306</v>
      </c>
      <c r="E213">
        <v>1</v>
      </c>
      <c r="F213" t="s">
        <v>453</v>
      </c>
      <c r="G213" t="s">
        <v>454</v>
      </c>
      <c r="H213" t="s">
        <v>455</v>
      </c>
      <c r="I213" t="s">
        <v>456</v>
      </c>
      <c r="J213" t="s">
        <v>18</v>
      </c>
      <c r="K213" t="s">
        <v>459</v>
      </c>
      <c r="L213" t="s">
        <v>17</v>
      </c>
      <c r="M213">
        <v>29.5587838</v>
      </c>
      <c r="N213">
        <v>-82.324540099999993</v>
      </c>
      <c r="O213" s="26">
        <v>40452</v>
      </c>
    </row>
    <row r="214" spans="1:15" ht="15.75" customHeight="1">
      <c r="A214" t="s">
        <v>272</v>
      </c>
      <c r="B214" t="s">
        <v>273</v>
      </c>
      <c r="E214">
        <v>1</v>
      </c>
      <c r="F214" t="s">
        <v>453</v>
      </c>
      <c r="G214" t="s">
        <v>454</v>
      </c>
      <c r="H214" t="s">
        <v>455</v>
      </c>
      <c r="I214" t="s">
        <v>456</v>
      </c>
      <c r="J214" t="s">
        <v>18</v>
      </c>
      <c r="K214" t="s">
        <v>459</v>
      </c>
      <c r="L214" t="s">
        <v>17</v>
      </c>
      <c r="M214">
        <v>29.5587838</v>
      </c>
      <c r="N214">
        <v>-82.324540099999993</v>
      </c>
      <c r="O214" s="26">
        <v>40452</v>
      </c>
    </row>
    <row r="215" spans="1:15" ht="15.75" customHeight="1">
      <c r="A215" t="s">
        <v>307</v>
      </c>
      <c r="B215" t="s">
        <v>308</v>
      </c>
      <c r="E215">
        <v>1</v>
      </c>
      <c r="F215" t="s">
        <v>453</v>
      </c>
      <c r="G215" t="s">
        <v>454</v>
      </c>
      <c r="H215" t="s">
        <v>455</v>
      </c>
      <c r="I215" t="s">
        <v>456</v>
      </c>
      <c r="J215" t="s">
        <v>18</v>
      </c>
      <c r="K215" t="s">
        <v>459</v>
      </c>
      <c r="L215" t="s">
        <v>17</v>
      </c>
      <c r="M215">
        <v>29.5587838</v>
      </c>
      <c r="N215">
        <v>-82.324540099999993</v>
      </c>
      <c r="O215" s="26">
        <v>40452</v>
      </c>
    </row>
    <row r="216" spans="1:15" ht="15.75" customHeight="1">
      <c r="A216" t="s">
        <v>309</v>
      </c>
      <c r="B216" t="s">
        <v>310</v>
      </c>
      <c r="E216">
        <v>1</v>
      </c>
      <c r="F216" t="s">
        <v>453</v>
      </c>
      <c r="G216" t="s">
        <v>454</v>
      </c>
      <c r="H216" t="s">
        <v>455</v>
      </c>
      <c r="I216" t="s">
        <v>456</v>
      </c>
      <c r="J216" t="s">
        <v>18</v>
      </c>
      <c r="K216" t="s">
        <v>459</v>
      </c>
      <c r="L216" t="s">
        <v>17</v>
      </c>
      <c r="M216">
        <v>29.5587838</v>
      </c>
      <c r="N216">
        <v>-82.324540099999993</v>
      </c>
      <c r="O216" s="26">
        <v>40452</v>
      </c>
    </row>
    <row r="217" spans="1:15" ht="15.75" customHeight="1">
      <c r="A217" t="s">
        <v>311</v>
      </c>
      <c r="B217" t="s">
        <v>312</v>
      </c>
      <c r="E217">
        <v>1</v>
      </c>
      <c r="F217" t="s">
        <v>453</v>
      </c>
      <c r="G217" t="s">
        <v>454</v>
      </c>
      <c r="H217" t="s">
        <v>455</v>
      </c>
      <c r="I217" t="s">
        <v>456</v>
      </c>
      <c r="J217" t="s">
        <v>18</v>
      </c>
      <c r="K217" t="s">
        <v>459</v>
      </c>
      <c r="L217" t="s">
        <v>17</v>
      </c>
      <c r="M217">
        <v>29.5587838</v>
      </c>
      <c r="N217">
        <v>-82.324540099999993</v>
      </c>
      <c r="O217" s="26">
        <v>40452</v>
      </c>
    </row>
    <row r="218" spans="1:15" ht="15.75" customHeight="1">
      <c r="A218" t="s">
        <v>313</v>
      </c>
      <c r="B218" t="s">
        <v>314</v>
      </c>
      <c r="E218">
        <v>1</v>
      </c>
      <c r="F218" t="s">
        <v>453</v>
      </c>
      <c r="G218" t="s">
        <v>454</v>
      </c>
      <c r="H218" t="s">
        <v>455</v>
      </c>
      <c r="I218" t="s">
        <v>456</v>
      </c>
      <c r="J218" t="s">
        <v>18</v>
      </c>
      <c r="K218" t="s">
        <v>459</v>
      </c>
      <c r="L218" t="s">
        <v>17</v>
      </c>
      <c r="M218">
        <v>29.5587838</v>
      </c>
      <c r="N218">
        <v>-82.324540099999993</v>
      </c>
      <c r="O218" s="26">
        <v>40452</v>
      </c>
    </row>
    <row r="219" spans="1:15" ht="15.75" customHeight="1">
      <c r="A219" t="s">
        <v>124</v>
      </c>
      <c r="B219" t="s">
        <v>125</v>
      </c>
      <c r="E219">
        <v>2</v>
      </c>
      <c r="F219" t="s">
        <v>453</v>
      </c>
      <c r="G219" t="s">
        <v>454</v>
      </c>
      <c r="H219" t="s">
        <v>455</v>
      </c>
      <c r="I219" t="s">
        <v>456</v>
      </c>
      <c r="J219" t="s">
        <v>18</v>
      </c>
      <c r="K219" t="s">
        <v>459</v>
      </c>
      <c r="L219" t="s">
        <v>17</v>
      </c>
      <c r="M219">
        <v>29.5587838</v>
      </c>
      <c r="N219">
        <v>-82.324540099999993</v>
      </c>
      <c r="O219" s="26">
        <v>40452</v>
      </c>
    </row>
    <row r="220" spans="1:15" ht="15.75" customHeight="1">
      <c r="A220" t="s">
        <v>250</v>
      </c>
      <c r="B220" t="s">
        <v>251</v>
      </c>
      <c r="E220">
        <v>2</v>
      </c>
      <c r="F220" t="s">
        <v>453</v>
      </c>
      <c r="G220" t="s">
        <v>454</v>
      </c>
      <c r="H220" t="s">
        <v>455</v>
      </c>
      <c r="I220" t="s">
        <v>456</v>
      </c>
      <c r="J220" t="s">
        <v>18</v>
      </c>
      <c r="K220" t="s">
        <v>459</v>
      </c>
      <c r="L220" t="s">
        <v>17</v>
      </c>
      <c r="M220">
        <v>29.5587838</v>
      </c>
      <c r="N220">
        <v>-82.324540099999993</v>
      </c>
      <c r="O220" s="26">
        <v>40452</v>
      </c>
    </row>
    <row r="221" spans="1:15" ht="15.75" customHeight="1">
      <c r="A221" t="s">
        <v>286</v>
      </c>
      <c r="B221" t="s">
        <v>287</v>
      </c>
      <c r="E221">
        <v>2</v>
      </c>
      <c r="F221" t="s">
        <v>453</v>
      </c>
      <c r="G221" t="s">
        <v>454</v>
      </c>
      <c r="H221" t="s">
        <v>455</v>
      </c>
      <c r="I221" t="s">
        <v>456</v>
      </c>
      <c r="J221" t="s">
        <v>18</v>
      </c>
      <c r="K221" t="s">
        <v>459</v>
      </c>
      <c r="L221" t="s">
        <v>17</v>
      </c>
      <c r="M221">
        <v>29.5587838</v>
      </c>
      <c r="N221">
        <v>-82.324540099999993</v>
      </c>
      <c r="O221" s="26">
        <v>40452</v>
      </c>
    </row>
    <row r="222" spans="1:15" ht="15.75" customHeight="1">
      <c r="A222" t="s">
        <v>270</v>
      </c>
      <c r="B222" t="s">
        <v>271</v>
      </c>
      <c r="E222">
        <v>2</v>
      </c>
      <c r="F222" t="s">
        <v>453</v>
      </c>
      <c r="G222" t="s">
        <v>454</v>
      </c>
      <c r="H222" t="s">
        <v>455</v>
      </c>
      <c r="I222" t="s">
        <v>456</v>
      </c>
      <c r="J222" t="s">
        <v>18</v>
      </c>
      <c r="K222" t="s">
        <v>459</v>
      </c>
      <c r="L222" t="s">
        <v>17</v>
      </c>
      <c r="M222">
        <v>29.5587838</v>
      </c>
      <c r="N222">
        <v>-82.324540099999993</v>
      </c>
      <c r="O222" s="26">
        <v>40452</v>
      </c>
    </row>
    <row r="223" spans="1:15" ht="15.75" customHeight="1">
      <c r="A223" t="s">
        <v>256</v>
      </c>
      <c r="B223" t="s">
        <v>257</v>
      </c>
      <c r="E223">
        <v>2</v>
      </c>
      <c r="F223" t="s">
        <v>453</v>
      </c>
      <c r="G223" t="s">
        <v>454</v>
      </c>
      <c r="H223" t="s">
        <v>455</v>
      </c>
      <c r="I223" t="s">
        <v>456</v>
      </c>
      <c r="J223" t="s">
        <v>18</v>
      </c>
      <c r="K223" t="s">
        <v>459</v>
      </c>
      <c r="L223" t="s">
        <v>17</v>
      </c>
      <c r="M223">
        <v>29.5587838</v>
      </c>
      <c r="N223">
        <v>-82.324540099999993</v>
      </c>
      <c r="O223" s="26">
        <v>40452</v>
      </c>
    </row>
    <row r="224" spans="1:15" ht="15.75" customHeight="1">
      <c r="A224" t="s">
        <v>148</v>
      </c>
      <c r="B224" t="s">
        <v>149</v>
      </c>
      <c r="E224">
        <v>2</v>
      </c>
      <c r="F224" t="s">
        <v>453</v>
      </c>
      <c r="G224" t="s">
        <v>454</v>
      </c>
      <c r="H224" t="s">
        <v>455</v>
      </c>
      <c r="I224" t="s">
        <v>456</v>
      </c>
      <c r="J224" t="s">
        <v>18</v>
      </c>
      <c r="K224" t="s">
        <v>459</v>
      </c>
      <c r="L224" t="s">
        <v>17</v>
      </c>
      <c r="M224">
        <v>29.5587838</v>
      </c>
      <c r="N224">
        <v>-82.324540099999993</v>
      </c>
      <c r="O224" s="26">
        <v>40452</v>
      </c>
    </row>
    <row r="225" spans="1:15" ht="15.75" customHeight="1">
      <c r="A225" t="s">
        <v>288</v>
      </c>
      <c r="B225" t="s">
        <v>289</v>
      </c>
      <c r="E225">
        <v>3</v>
      </c>
      <c r="F225" t="s">
        <v>453</v>
      </c>
      <c r="G225" t="s">
        <v>454</v>
      </c>
      <c r="H225" t="s">
        <v>455</v>
      </c>
      <c r="I225" t="s">
        <v>456</v>
      </c>
      <c r="J225" t="s">
        <v>18</v>
      </c>
      <c r="K225" t="s">
        <v>459</v>
      </c>
      <c r="L225" t="s">
        <v>17</v>
      </c>
      <c r="M225">
        <v>29.5587838</v>
      </c>
      <c r="N225">
        <v>-82.324540099999993</v>
      </c>
      <c r="O225" s="26">
        <v>40452</v>
      </c>
    </row>
    <row r="226" spans="1:15" ht="15.75" customHeight="1">
      <c r="A226" t="s">
        <v>315</v>
      </c>
      <c r="B226" t="s">
        <v>316</v>
      </c>
      <c r="E226">
        <v>3</v>
      </c>
      <c r="F226" t="s">
        <v>453</v>
      </c>
      <c r="G226" t="s">
        <v>454</v>
      </c>
      <c r="H226" t="s">
        <v>455</v>
      </c>
      <c r="I226" t="s">
        <v>456</v>
      </c>
      <c r="J226" t="s">
        <v>18</v>
      </c>
      <c r="K226" t="s">
        <v>459</v>
      </c>
      <c r="L226" t="s">
        <v>17</v>
      </c>
      <c r="M226">
        <v>29.5587838</v>
      </c>
      <c r="N226">
        <v>-82.324540099999993</v>
      </c>
      <c r="O226" s="26">
        <v>40452</v>
      </c>
    </row>
    <row r="227" spans="1:15" ht="15.75" customHeight="1">
      <c r="A227" t="s">
        <v>290</v>
      </c>
      <c r="B227" t="s">
        <v>291</v>
      </c>
      <c r="E227">
        <v>4</v>
      </c>
      <c r="F227" t="s">
        <v>453</v>
      </c>
      <c r="G227" t="s">
        <v>454</v>
      </c>
      <c r="H227" t="s">
        <v>455</v>
      </c>
      <c r="I227" t="s">
        <v>456</v>
      </c>
      <c r="J227" t="s">
        <v>18</v>
      </c>
      <c r="K227" t="s">
        <v>459</v>
      </c>
      <c r="L227" t="s">
        <v>17</v>
      </c>
      <c r="M227">
        <v>29.5587838</v>
      </c>
      <c r="N227">
        <v>-82.324540099999993</v>
      </c>
      <c r="O227" s="26">
        <v>40452</v>
      </c>
    </row>
    <row r="228" spans="1:15" ht="15.75" customHeight="1">
      <c r="A228" t="s">
        <v>274</v>
      </c>
      <c r="B228" t="s">
        <v>275</v>
      </c>
      <c r="E228">
        <v>4</v>
      </c>
      <c r="F228" t="s">
        <v>453</v>
      </c>
      <c r="G228" t="s">
        <v>454</v>
      </c>
      <c r="H228" t="s">
        <v>455</v>
      </c>
      <c r="I228" t="s">
        <v>456</v>
      </c>
      <c r="J228" t="s">
        <v>18</v>
      </c>
      <c r="K228" t="s">
        <v>459</v>
      </c>
      <c r="L228" t="s">
        <v>17</v>
      </c>
      <c r="M228">
        <v>29.5587838</v>
      </c>
      <c r="N228">
        <v>-82.324540099999993</v>
      </c>
      <c r="O228" s="26">
        <v>40452</v>
      </c>
    </row>
    <row r="229" spans="1:15" ht="15.75" customHeight="1">
      <c r="A229" t="s">
        <v>70</v>
      </c>
      <c r="B229" t="s">
        <v>71</v>
      </c>
      <c r="E229">
        <v>4</v>
      </c>
      <c r="F229" t="s">
        <v>453</v>
      </c>
      <c r="G229" t="s">
        <v>454</v>
      </c>
      <c r="H229" t="s">
        <v>455</v>
      </c>
      <c r="I229" t="s">
        <v>456</v>
      </c>
      <c r="J229" t="s">
        <v>18</v>
      </c>
      <c r="K229" t="s">
        <v>459</v>
      </c>
      <c r="L229" t="s">
        <v>17</v>
      </c>
      <c r="M229">
        <v>29.5587838</v>
      </c>
      <c r="N229">
        <v>-82.324540099999993</v>
      </c>
      <c r="O229" s="26">
        <v>40452</v>
      </c>
    </row>
    <row r="230" spans="1:15" ht="15.75" customHeight="1">
      <c r="A230" t="s">
        <v>282</v>
      </c>
      <c r="B230" t="s">
        <v>283</v>
      </c>
      <c r="E230">
        <v>5</v>
      </c>
      <c r="F230" t="s">
        <v>453</v>
      </c>
      <c r="G230" t="s">
        <v>454</v>
      </c>
      <c r="H230" t="s">
        <v>455</v>
      </c>
      <c r="I230" t="s">
        <v>456</v>
      </c>
      <c r="J230" t="s">
        <v>18</v>
      </c>
      <c r="K230" t="s">
        <v>459</v>
      </c>
      <c r="L230" t="s">
        <v>17</v>
      </c>
      <c r="M230">
        <v>29.5587838</v>
      </c>
      <c r="N230">
        <v>-82.324540099999993</v>
      </c>
      <c r="O230" s="26">
        <v>40452</v>
      </c>
    </row>
    <row r="231" spans="1:15" ht="15.75" customHeight="1">
      <c r="A231" t="s">
        <v>142</v>
      </c>
      <c r="B231" t="s">
        <v>143</v>
      </c>
      <c r="E231">
        <v>5</v>
      </c>
      <c r="F231" t="s">
        <v>453</v>
      </c>
      <c r="G231" t="s">
        <v>454</v>
      </c>
      <c r="H231" t="s">
        <v>455</v>
      </c>
      <c r="I231" t="s">
        <v>456</v>
      </c>
      <c r="J231" t="s">
        <v>18</v>
      </c>
      <c r="K231" t="s">
        <v>459</v>
      </c>
      <c r="L231" t="s">
        <v>17</v>
      </c>
      <c r="M231">
        <v>29.5587838</v>
      </c>
      <c r="N231">
        <v>-82.324540099999993</v>
      </c>
      <c r="O231" s="26">
        <v>40452</v>
      </c>
    </row>
    <row r="232" spans="1:15" ht="15.75" customHeight="1">
      <c r="A232" t="s">
        <v>166</v>
      </c>
      <c r="B232" t="s">
        <v>167</v>
      </c>
      <c r="E232">
        <v>8</v>
      </c>
      <c r="F232" t="s">
        <v>453</v>
      </c>
      <c r="G232" t="s">
        <v>454</v>
      </c>
      <c r="H232" t="s">
        <v>455</v>
      </c>
      <c r="I232" t="s">
        <v>456</v>
      </c>
      <c r="J232" t="s">
        <v>18</v>
      </c>
      <c r="K232" t="s">
        <v>459</v>
      </c>
      <c r="L232" t="s">
        <v>17</v>
      </c>
      <c r="M232">
        <v>29.5587838</v>
      </c>
      <c r="N232">
        <v>-82.324540099999993</v>
      </c>
      <c r="O232" s="26">
        <v>40452</v>
      </c>
    </row>
    <row r="233" spans="1:15" ht="15.75" customHeight="1">
      <c r="A233" t="s">
        <v>53</v>
      </c>
      <c r="B233" t="s">
        <v>54</v>
      </c>
      <c r="E233">
        <v>8</v>
      </c>
      <c r="F233" t="s">
        <v>453</v>
      </c>
      <c r="G233" t="s">
        <v>454</v>
      </c>
      <c r="H233" t="s">
        <v>455</v>
      </c>
      <c r="I233" t="s">
        <v>456</v>
      </c>
      <c r="J233" t="s">
        <v>18</v>
      </c>
      <c r="K233" t="s">
        <v>459</v>
      </c>
      <c r="L233" t="s">
        <v>17</v>
      </c>
      <c r="M233">
        <v>29.5587838</v>
      </c>
      <c r="N233">
        <v>-82.324540099999993</v>
      </c>
      <c r="O233" s="26">
        <v>40452</v>
      </c>
    </row>
    <row r="234" spans="1:15" ht="15.75" customHeight="1">
      <c r="A234" t="s">
        <v>280</v>
      </c>
      <c r="B234" t="s">
        <v>281</v>
      </c>
      <c r="E234">
        <v>9</v>
      </c>
      <c r="F234" t="s">
        <v>453</v>
      </c>
      <c r="G234" t="s">
        <v>454</v>
      </c>
      <c r="H234" t="s">
        <v>455</v>
      </c>
      <c r="I234" t="s">
        <v>456</v>
      </c>
      <c r="J234" t="s">
        <v>18</v>
      </c>
      <c r="K234" t="s">
        <v>459</v>
      </c>
      <c r="L234" t="s">
        <v>17</v>
      </c>
      <c r="M234">
        <v>29.5587838</v>
      </c>
      <c r="N234">
        <v>-82.324540099999993</v>
      </c>
      <c r="O234" s="26">
        <v>40452</v>
      </c>
    </row>
    <row r="235" spans="1:15" ht="15.75" customHeight="1">
      <c r="A235" t="s">
        <v>284</v>
      </c>
      <c r="B235" t="s">
        <v>285</v>
      </c>
      <c r="E235">
        <v>10</v>
      </c>
      <c r="F235" t="s">
        <v>453</v>
      </c>
      <c r="G235" t="s">
        <v>454</v>
      </c>
      <c r="H235" t="s">
        <v>455</v>
      </c>
      <c r="I235" t="s">
        <v>456</v>
      </c>
      <c r="J235" t="s">
        <v>18</v>
      </c>
      <c r="K235" t="s">
        <v>459</v>
      </c>
      <c r="L235" t="s">
        <v>17</v>
      </c>
      <c r="M235">
        <v>29.5587838</v>
      </c>
      <c r="N235">
        <v>-82.324540099999993</v>
      </c>
      <c r="O235" s="26">
        <v>40452</v>
      </c>
    </row>
    <row r="236" spans="1:15" ht="15.75" customHeight="1">
      <c r="A236" t="s">
        <v>144</v>
      </c>
      <c r="B236" t="s">
        <v>145</v>
      </c>
      <c r="E236">
        <v>10</v>
      </c>
      <c r="F236" t="s">
        <v>453</v>
      </c>
      <c r="G236" t="s">
        <v>454</v>
      </c>
      <c r="H236" t="s">
        <v>455</v>
      </c>
      <c r="I236" t="s">
        <v>456</v>
      </c>
      <c r="J236" t="s">
        <v>18</v>
      </c>
      <c r="K236" t="s">
        <v>459</v>
      </c>
      <c r="L236" t="s">
        <v>17</v>
      </c>
      <c r="M236">
        <v>29.5587838</v>
      </c>
      <c r="N236">
        <v>-82.324540099999993</v>
      </c>
      <c r="O236" s="26">
        <v>40452</v>
      </c>
    </row>
    <row r="237" spans="1:15" ht="15.75" customHeight="1">
      <c r="A237" t="s">
        <v>292</v>
      </c>
      <c r="B237" t="s">
        <v>293</v>
      </c>
      <c r="E237">
        <v>11</v>
      </c>
      <c r="F237" t="s">
        <v>453</v>
      </c>
      <c r="G237" t="s">
        <v>454</v>
      </c>
      <c r="H237" t="s">
        <v>455</v>
      </c>
      <c r="I237" t="s">
        <v>456</v>
      </c>
      <c r="J237" t="s">
        <v>18</v>
      </c>
      <c r="K237" t="s">
        <v>459</v>
      </c>
      <c r="L237" t="s">
        <v>17</v>
      </c>
      <c r="M237">
        <v>29.5587838</v>
      </c>
      <c r="N237">
        <v>-82.324540099999993</v>
      </c>
      <c r="O237" s="26">
        <v>40452</v>
      </c>
    </row>
    <row r="238" spans="1:15" ht="15.75" customHeight="1">
      <c r="A238" t="s">
        <v>90</v>
      </c>
      <c r="B238" t="s">
        <v>91</v>
      </c>
      <c r="E238">
        <v>14</v>
      </c>
      <c r="F238" t="s">
        <v>453</v>
      </c>
      <c r="G238" t="s">
        <v>454</v>
      </c>
      <c r="H238" t="s">
        <v>455</v>
      </c>
      <c r="I238" t="s">
        <v>456</v>
      </c>
      <c r="J238" t="s">
        <v>18</v>
      </c>
      <c r="K238" t="s">
        <v>459</v>
      </c>
      <c r="L238" t="s">
        <v>17</v>
      </c>
      <c r="M238">
        <v>29.5587838</v>
      </c>
      <c r="N238">
        <v>-82.324540099999993</v>
      </c>
      <c r="O238" s="26">
        <v>40452</v>
      </c>
    </row>
    <row r="239" spans="1:15" ht="15.75" customHeight="1">
      <c r="A239" t="s">
        <v>294</v>
      </c>
      <c r="B239" t="s">
        <v>295</v>
      </c>
      <c r="E239">
        <v>15</v>
      </c>
      <c r="F239" t="s">
        <v>453</v>
      </c>
      <c r="G239" t="s">
        <v>454</v>
      </c>
      <c r="H239" t="s">
        <v>455</v>
      </c>
      <c r="I239" t="s">
        <v>456</v>
      </c>
      <c r="J239" t="s">
        <v>18</v>
      </c>
      <c r="K239" t="s">
        <v>459</v>
      </c>
      <c r="L239" t="s">
        <v>17</v>
      </c>
      <c r="M239">
        <v>29.5587838</v>
      </c>
      <c r="N239">
        <v>-82.324540099999993</v>
      </c>
      <c r="O239" s="26">
        <v>40452</v>
      </c>
    </row>
    <row r="240" spans="1:15" ht="15.75" customHeight="1">
      <c r="A240" t="s">
        <v>72</v>
      </c>
      <c r="B240" t="s">
        <v>73</v>
      </c>
      <c r="E240">
        <v>17</v>
      </c>
      <c r="F240" t="s">
        <v>453</v>
      </c>
      <c r="G240" t="s">
        <v>454</v>
      </c>
      <c r="H240" t="s">
        <v>455</v>
      </c>
      <c r="I240" t="s">
        <v>456</v>
      </c>
      <c r="J240" t="s">
        <v>18</v>
      </c>
      <c r="K240" t="s">
        <v>459</v>
      </c>
      <c r="L240" t="s">
        <v>17</v>
      </c>
      <c r="M240">
        <v>29.5587838</v>
      </c>
      <c r="N240">
        <v>-82.324540099999993</v>
      </c>
      <c r="O240" s="26">
        <v>40452</v>
      </c>
    </row>
    <row r="241" spans="1:15" ht="15.75" customHeight="1">
      <c r="A241" t="s">
        <v>317</v>
      </c>
      <c r="B241" t="s">
        <v>318</v>
      </c>
      <c r="E241">
        <v>1</v>
      </c>
      <c r="F241" t="s">
        <v>453</v>
      </c>
      <c r="G241" t="s">
        <v>454</v>
      </c>
      <c r="H241" t="s">
        <v>455</v>
      </c>
      <c r="I241" t="s">
        <v>456</v>
      </c>
      <c r="J241" t="s">
        <v>18</v>
      </c>
      <c r="K241" t="s">
        <v>460</v>
      </c>
      <c r="L241" t="s">
        <v>20</v>
      </c>
      <c r="M241">
        <v>29.641514000000001</v>
      </c>
      <c r="N241">
        <v>-82.214813199999995</v>
      </c>
      <c r="O241" s="26">
        <v>36779</v>
      </c>
    </row>
    <row r="242" spans="1:15" ht="15.75" customHeight="1">
      <c r="A242" t="s">
        <v>286</v>
      </c>
      <c r="B242" t="s">
        <v>287</v>
      </c>
      <c r="E242">
        <v>1</v>
      </c>
      <c r="F242" t="s">
        <v>453</v>
      </c>
      <c r="G242" t="s">
        <v>454</v>
      </c>
      <c r="H242" t="s">
        <v>455</v>
      </c>
      <c r="I242" t="s">
        <v>456</v>
      </c>
      <c r="J242" t="s">
        <v>18</v>
      </c>
      <c r="K242" t="s">
        <v>460</v>
      </c>
      <c r="L242" t="s">
        <v>20</v>
      </c>
      <c r="M242">
        <v>29.641514000000001</v>
      </c>
      <c r="N242">
        <v>-82.214813199999995</v>
      </c>
      <c r="O242" s="26">
        <v>36779</v>
      </c>
    </row>
    <row r="243" spans="1:15" ht="15.75" customHeight="1">
      <c r="A243" t="s">
        <v>319</v>
      </c>
      <c r="B243" t="s">
        <v>320</v>
      </c>
      <c r="E243">
        <v>1</v>
      </c>
      <c r="F243" t="s">
        <v>453</v>
      </c>
      <c r="G243" t="s">
        <v>454</v>
      </c>
      <c r="H243" t="s">
        <v>455</v>
      </c>
      <c r="I243" t="s">
        <v>456</v>
      </c>
      <c r="J243" t="s">
        <v>18</v>
      </c>
      <c r="K243" t="s">
        <v>460</v>
      </c>
      <c r="L243" t="s">
        <v>20</v>
      </c>
      <c r="M243">
        <v>29.641514000000001</v>
      </c>
      <c r="N243">
        <v>-82.214813199999995</v>
      </c>
      <c r="O243" s="26">
        <v>36779</v>
      </c>
    </row>
    <row r="244" spans="1:15" ht="15.75" customHeight="1">
      <c r="A244" t="s">
        <v>305</v>
      </c>
      <c r="B244" t="s">
        <v>306</v>
      </c>
      <c r="E244">
        <v>1</v>
      </c>
      <c r="F244" t="s">
        <v>453</v>
      </c>
      <c r="G244" t="s">
        <v>454</v>
      </c>
      <c r="H244" t="s">
        <v>455</v>
      </c>
      <c r="I244" t="s">
        <v>456</v>
      </c>
      <c r="J244" t="s">
        <v>18</v>
      </c>
      <c r="K244" t="s">
        <v>460</v>
      </c>
      <c r="L244" t="s">
        <v>20</v>
      </c>
      <c r="M244">
        <v>29.641514000000001</v>
      </c>
      <c r="N244">
        <v>-82.214813199999995</v>
      </c>
      <c r="O244" s="26">
        <v>36779</v>
      </c>
    </row>
    <row r="245" spans="1:15" ht="15.75" customHeight="1">
      <c r="A245" t="s">
        <v>200</v>
      </c>
      <c r="B245" t="s">
        <v>201</v>
      </c>
      <c r="E245">
        <v>1</v>
      </c>
      <c r="F245" t="s">
        <v>453</v>
      </c>
      <c r="G245" t="s">
        <v>454</v>
      </c>
      <c r="H245" t="s">
        <v>455</v>
      </c>
      <c r="I245" t="s">
        <v>456</v>
      </c>
      <c r="J245" t="s">
        <v>18</v>
      </c>
      <c r="K245" t="s">
        <v>460</v>
      </c>
      <c r="L245" t="s">
        <v>20</v>
      </c>
      <c r="M245">
        <v>29.641514000000001</v>
      </c>
      <c r="N245">
        <v>-82.214813199999995</v>
      </c>
      <c r="O245" s="26">
        <v>36779</v>
      </c>
    </row>
    <row r="246" spans="1:15" ht="15.75" customHeight="1">
      <c r="A246" t="s">
        <v>242</v>
      </c>
      <c r="B246" t="s">
        <v>243</v>
      </c>
      <c r="E246">
        <v>1</v>
      </c>
      <c r="F246" t="s">
        <v>453</v>
      </c>
      <c r="G246" t="s">
        <v>454</v>
      </c>
      <c r="H246" t="s">
        <v>455</v>
      </c>
      <c r="I246" t="s">
        <v>456</v>
      </c>
      <c r="J246" t="s">
        <v>18</v>
      </c>
      <c r="K246" t="s">
        <v>460</v>
      </c>
      <c r="L246" t="s">
        <v>20</v>
      </c>
      <c r="M246">
        <v>29.641514000000001</v>
      </c>
      <c r="N246">
        <v>-82.214813199999995</v>
      </c>
      <c r="O246" s="26">
        <v>36779</v>
      </c>
    </row>
    <row r="247" spans="1:15" ht="15.75" customHeight="1">
      <c r="A247" t="s">
        <v>307</v>
      </c>
      <c r="B247" t="s">
        <v>308</v>
      </c>
      <c r="E247">
        <v>1</v>
      </c>
      <c r="F247" t="s">
        <v>453</v>
      </c>
      <c r="G247" t="s">
        <v>454</v>
      </c>
      <c r="H247" t="s">
        <v>455</v>
      </c>
      <c r="I247" t="s">
        <v>456</v>
      </c>
      <c r="J247" t="s">
        <v>18</v>
      </c>
      <c r="K247" t="s">
        <v>460</v>
      </c>
      <c r="L247" t="s">
        <v>20</v>
      </c>
      <c r="M247">
        <v>29.641514000000001</v>
      </c>
      <c r="N247">
        <v>-82.214813199999995</v>
      </c>
      <c r="O247" s="26">
        <v>36779</v>
      </c>
    </row>
    <row r="248" spans="1:15" ht="15.75" customHeight="1">
      <c r="A248" t="s">
        <v>72</v>
      </c>
      <c r="B248" t="s">
        <v>73</v>
      </c>
      <c r="E248">
        <v>1</v>
      </c>
      <c r="F248" t="s">
        <v>453</v>
      </c>
      <c r="G248" t="s">
        <v>454</v>
      </c>
      <c r="H248" t="s">
        <v>455</v>
      </c>
      <c r="I248" t="s">
        <v>456</v>
      </c>
      <c r="J248" t="s">
        <v>18</v>
      </c>
      <c r="K248" t="s">
        <v>460</v>
      </c>
      <c r="L248" t="s">
        <v>20</v>
      </c>
      <c r="M248">
        <v>29.641514000000001</v>
      </c>
      <c r="N248">
        <v>-82.214813199999995</v>
      </c>
      <c r="O248" s="26">
        <v>36779</v>
      </c>
    </row>
    <row r="249" spans="1:15" ht="15.75" customHeight="1">
      <c r="A249" t="s">
        <v>148</v>
      </c>
      <c r="B249" t="s">
        <v>149</v>
      </c>
      <c r="E249">
        <v>1</v>
      </c>
      <c r="F249" t="s">
        <v>453</v>
      </c>
      <c r="G249" t="s">
        <v>454</v>
      </c>
      <c r="H249" t="s">
        <v>455</v>
      </c>
      <c r="I249" t="s">
        <v>456</v>
      </c>
      <c r="J249" t="s">
        <v>18</v>
      </c>
      <c r="K249" t="s">
        <v>460</v>
      </c>
      <c r="L249" t="s">
        <v>20</v>
      </c>
      <c r="M249">
        <v>29.641514000000001</v>
      </c>
      <c r="N249">
        <v>-82.214813199999995</v>
      </c>
      <c r="O249" s="26">
        <v>36779</v>
      </c>
    </row>
    <row r="250" spans="1:15" ht="15.75" customHeight="1">
      <c r="A250" t="s">
        <v>166</v>
      </c>
      <c r="B250" t="s">
        <v>167</v>
      </c>
      <c r="E250">
        <v>2</v>
      </c>
      <c r="F250" t="s">
        <v>453</v>
      </c>
      <c r="G250" t="s">
        <v>454</v>
      </c>
      <c r="H250" t="s">
        <v>455</v>
      </c>
      <c r="I250" t="s">
        <v>456</v>
      </c>
      <c r="J250" t="s">
        <v>18</v>
      </c>
      <c r="K250" t="s">
        <v>460</v>
      </c>
      <c r="L250" t="s">
        <v>20</v>
      </c>
      <c r="M250">
        <v>29.641514000000001</v>
      </c>
      <c r="N250">
        <v>-82.214813199999995</v>
      </c>
      <c r="O250" s="26">
        <v>36779</v>
      </c>
    </row>
    <row r="251" spans="1:15" ht="15.75" customHeight="1">
      <c r="A251" t="s">
        <v>282</v>
      </c>
      <c r="B251" t="s">
        <v>283</v>
      </c>
      <c r="E251">
        <v>2</v>
      </c>
      <c r="F251" t="s">
        <v>453</v>
      </c>
      <c r="G251" t="s">
        <v>454</v>
      </c>
      <c r="H251" t="s">
        <v>455</v>
      </c>
      <c r="I251" t="s">
        <v>456</v>
      </c>
      <c r="J251" t="s">
        <v>18</v>
      </c>
      <c r="K251" t="s">
        <v>460</v>
      </c>
      <c r="L251" t="s">
        <v>20</v>
      </c>
      <c r="M251">
        <v>29.641514000000001</v>
      </c>
      <c r="N251">
        <v>-82.214813199999995</v>
      </c>
      <c r="O251" s="26">
        <v>36779</v>
      </c>
    </row>
    <row r="252" spans="1:15" ht="15.75" customHeight="1">
      <c r="A252" t="s">
        <v>96</v>
      </c>
      <c r="B252" t="s">
        <v>97</v>
      </c>
      <c r="E252">
        <v>2</v>
      </c>
      <c r="F252" t="s">
        <v>453</v>
      </c>
      <c r="G252" t="s">
        <v>454</v>
      </c>
      <c r="H252" t="s">
        <v>455</v>
      </c>
      <c r="I252" t="s">
        <v>456</v>
      </c>
      <c r="J252" t="s">
        <v>18</v>
      </c>
      <c r="K252" t="s">
        <v>460</v>
      </c>
      <c r="L252" t="s">
        <v>20</v>
      </c>
      <c r="M252">
        <v>29.641514000000001</v>
      </c>
      <c r="N252">
        <v>-82.214813199999995</v>
      </c>
      <c r="O252" s="26">
        <v>36779</v>
      </c>
    </row>
    <row r="253" spans="1:15" ht="15.75" customHeight="1">
      <c r="A253" t="s">
        <v>270</v>
      </c>
      <c r="B253" t="s">
        <v>271</v>
      </c>
      <c r="E253">
        <v>2</v>
      </c>
      <c r="F253" t="s">
        <v>453</v>
      </c>
      <c r="G253" t="s">
        <v>454</v>
      </c>
      <c r="H253" t="s">
        <v>455</v>
      </c>
      <c r="I253" t="s">
        <v>456</v>
      </c>
      <c r="J253" t="s">
        <v>18</v>
      </c>
      <c r="K253" t="s">
        <v>460</v>
      </c>
      <c r="L253" t="s">
        <v>20</v>
      </c>
      <c r="M253">
        <v>29.641514000000001</v>
      </c>
      <c r="N253">
        <v>-82.214813199999995</v>
      </c>
      <c r="O253" s="26">
        <v>36779</v>
      </c>
    </row>
    <row r="254" spans="1:15" ht="15.75" customHeight="1">
      <c r="A254" t="s">
        <v>272</v>
      </c>
      <c r="B254" t="s">
        <v>273</v>
      </c>
      <c r="E254">
        <v>2</v>
      </c>
      <c r="F254" t="s">
        <v>453</v>
      </c>
      <c r="G254" t="s">
        <v>454</v>
      </c>
      <c r="H254" t="s">
        <v>455</v>
      </c>
      <c r="I254" t="s">
        <v>456</v>
      </c>
      <c r="J254" t="s">
        <v>18</v>
      </c>
      <c r="K254" t="s">
        <v>460</v>
      </c>
      <c r="L254" t="s">
        <v>20</v>
      </c>
      <c r="M254">
        <v>29.641514000000001</v>
      </c>
      <c r="N254">
        <v>-82.214813199999995</v>
      </c>
      <c r="O254" s="26">
        <v>36779</v>
      </c>
    </row>
    <row r="255" spans="1:15" ht="15.75" customHeight="1">
      <c r="A255" t="s">
        <v>132</v>
      </c>
      <c r="B255" t="s">
        <v>133</v>
      </c>
      <c r="E255">
        <v>2</v>
      </c>
      <c r="F255" t="s">
        <v>453</v>
      </c>
      <c r="G255" t="s">
        <v>454</v>
      </c>
      <c r="H255" t="s">
        <v>455</v>
      </c>
      <c r="I255" t="s">
        <v>456</v>
      </c>
      <c r="J255" t="s">
        <v>18</v>
      </c>
      <c r="K255" t="s">
        <v>460</v>
      </c>
      <c r="L255" t="s">
        <v>20</v>
      </c>
      <c r="M255">
        <v>29.641514000000001</v>
      </c>
      <c r="N255">
        <v>-82.214813199999995</v>
      </c>
      <c r="O255" s="26">
        <v>36779</v>
      </c>
    </row>
    <row r="256" spans="1:15" ht="15.75" customHeight="1">
      <c r="A256" t="s">
        <v>122</v>
      </c>
      <c r="B256" t="s">
        <v>123</v>
      </c>
      <c r="E256">
        <v>2</v>
      </c>
      <c r="F256" t="s">
        <v>453</v>
      </c>
      <c r="G256" t="s">
        <v>454</v>
      </c>
      <c r="H256" t="s">
        <v>455</v>
      </c>
      <c r="I256" t="s">
        <v>456</v>
      </c>
      <c r="J256" t="s">
        <v>18</v>
      </c>
      <c r="K256" t="s">
        <v>460</v>
      </c>
      <c r="L256" t="s">
        <v>20</v>
      </c>
      <c r="M256">
        <v>29.641514000000001</v>
      </c>
      <c r="N256">
        <v>-82.214813199999995</v>
      </c>
      <c r="O256" s="26">
        <v>36779</v>
      </c>
    </row>
    <row r="257" spans="1:15" ht="15.75" customHeight="1">
      <c r="A257" t="s">
        <v>274</v>
      </c>
      <c r="B257" t="s">
        <v>275</v>
      </c>
      <c r="E257">
        <v>3</v>
      </c>
      <c r="F257" t="s">
        <v>453</v>
      </c>
      <c r="G257" t="s">
        <v>454</v>
      </c>
      <c r="H257" t="s">
        <v>455</v>
      </c>
      <c r="I257" t="s">
        <v>456</v>
      </c>
      <c r="J257" t="s">
        <v>18</v>
      </c>
      <c r="K257" t="s">
        <v>460</v>
      </c>
      <c r="L257" t="s">
        <v>20</v>
      </c>
      <c r="M257">
        <v>29.641514000000001</v>
      </c>
      <c r="N257">
        <v>-82.214813199999995</v>
      </c>
      <c r="O257" s="26">
        <v>36779</v>
      </c>
    </row>
    <row r="258" spans="1:15" ht="15.75" customHeight="1">
      <c r="A258" t="s">
        <v>106</v>
      </c>
      <c r="B258" t="s">
        <v>107</v>
      </c>
      <c r="E258">
        <v>3</v>
      </c>
      <c r="F258" t="s">
        <v>453</v>
      </c>
      <c r="G258" t="s">
        <v>454</v>
      </c>
      <c r="H258" t="s">
        <v>455</v>
      </c>
      <c r="I258" t="s">
        <v>456</v>
      </c>
      <c r="J258" t="s">
        <v>18</v>
      </c>
      <c r="K258" t="s">
        <v>460</v>
      </c>
      <c r="L258" t="s">
        <v>20</v>
      </c>
      <c r="M258">
        <v>29.641514000000001</v>
      </c>
      <c r="N258">
        <v>-82.214813199999995</v>
      </c>
      <c r="O258" s="26">
        <v>36779</v>
      </c>
    </row>
    <row r="259" spans="1:15" ht="15.75" customHeight="1">
      <c r="A259" t="s">
        <v>216</v>
      </c>
      <c r="B259" t="s">
        <v>217</v>
      </c>
      <c r="E259">
        <v>4</v>
      </c>
      <c r="F259" t="s">
        <v>453</v>
      </c>
      <c r="G259" t="s">
        <v>454</v>
      </c>
      <c r="H259" t="s">
        <v>455</v>
      </c>
      <c r="I259" t="s">
        <v>456</v>
      </c>
      <c r="J259" t="s">
        <v>18</v>
      </c>
      <c r="K259" t="s">
        <v>460</v>
      </c>
      <c r="L259" t="s">
        <v>20</v>
      </c>
      <c r="M259">
        <v>29.641514000000001</v>
      </c>
      <c r="N259">
        <v>-82.214813199999995</v>
      </c>
      <c r="O259" s="26">
        <v>36779</v>
      </c>
    </row>
    <row r="260" spans="1:15" ht="15.75" customHeight="1">
      <c r="A260" t="s">
        <v>114</v>
      </c>
      <c r="B260" t="s">
        <v>115</v>
      </c>
      <c r="E260">
        <v>4</v>
      </c>
      <c r="F260" t="s">
        <v>453</v>
      </c>
      <c r="G260" t="s">
        <v>454</v>
      </c>
      <c r="H260" t="s">
        <v>455</v>
      </c>
      <c r="I260" t="s">
        <v>456</v>
      </c>
      <c r="J260" t="s">
        <v>18</v>
      </c>
      <c r="K260" t="s">
        <v>460</v>
      </c>
      <c r="L260" t="s">
        <v>20</v>
      </c>
      <c r="M260">
        <v>29.641514000000001</v>
      </c>
      <c r="N260">
        <v>-82.214813199999995</v>
      </c>
      <c r="O260" s="26">
        <v>36779</v>
      </c>
    </row>
    <row r="261" spans="1:15" ht="15.75" customHeight="1">
      <c r="A261" t="s">
        <v>321</v>
      </c>
      <c r="B261" t="s">
        <v>322</v>
      </c>
      <c r="E261">
        <v>4</v>
      </c>
      <c r="F261" t="s">
        <v>453</v>
      </c>
      <c r="G261" t="s">
        <v>454</v>
      </c>
      <c r="H261" t="s">
        <v>455</v>
      </c>
      <c r="I261" t="s">
        <v>456</v>
      </c>
      <c r="J261" t="s">
        <v>18</v>
      </c>
      <c r="K261" t="s">
        <v>460</v>
      </c>
      <c r="L261" t="s">
        <v>20</v>
      </c>
      <c r="M261">
        <v>29.641514000000001</v>
      </c>
      <c r="N261">
        <v>-82.214813199999995</v>
      </c>
      <c r="O261" s="26">
        <v>36779</v>
      </c>
    </row>
    <row r="262" spans="1:15" ht="15.75" customHeight="1">
      <c r="A262" t="s">
        <v>280</v>
      </c>
      <c r="B262" t="s">
        <v>281</v>
      </c>
      <c r="E262">
        <v>4</v>
      </c>
      <c r="F262" t="s">
        <v>453</v>
      </c>
      <c r="G262" t="s">
        <v>454</v>
      </c>
      <c r="H262" t="s">
        <v>455</v>
      </c>
      <c r="I262" t="s">
        <v>456</v>
      </c>
      <c r="J262" t="s">
        <v>18</v>
      </c>
      <c r="K262" t="s">
        <v>460</v>
      </c>
      <c r="L262" t="s">
        <v>20</v>
      </c>
      <c r="M262">
        <v>29.641514000000001</v>
      </c>
      <c r="N262">
        <v>-82.214813199999995</v>
      </c>
      <c r="O262" s="26">
        <v>36779</v>
      </c>
    </row>
    <row r="263" spans="1:15" ht="15.75" customHeight="1">
      <c r="A263" t="s">
        <v>142</v>
      </c>
      <c r="B263" t="s">
        <v>143</v>
      </c>
      <c r="E263">
        <v>5</v>
      </c>
      <c r="F263" t="s">
        <v>453</v>
      </c>
      <c r="G263" t="s">
        <v>454</v>
      </c>
      <c r="H263" t="s">
        <v>455</v>
      </c>
      <c r="I263" t="s">
        <v>456</v>
      </c>
      <c r="J263" t="s">
        <v>18</v>
      </c>
      <c r="K263" t="s">
        <v>460</v>
      </c>
      <c r="L263" t="s">
        <v>20</v>
      </c>
      <c r="M263">
        <v>29.641514000000001</v>
      </c>
      <c r="N263">
        <v>-82.214813199999995</v>
      </c>
      <c r="O263" s="26">
        <v>36779</v>
      </c>
    </row>
    <row r="264" spans="1:15" ht="15.75" customHeight="1">
      <c r="A264" t="s">
        <v>288</v>
      </c>
      <c r="B264" t="s">
        <v>289</v>
      </c>
      <c r="E264">
        <v>6</v>
      </c>
      <c r="F264" t="s">
        <v>453</v>
      </c>
      <c r="G264" t="s">
        <v>454</v>
      </c>
      <c r="H264" t="s">
        <v>455</v>
      </c>
      <c r="I264" t="s">
        <v>456</v>
      </c>
      <c r="J264" t="s">
        <v>18</v>
      </c>
      <c r="K264" t="s">
        <v>460</v>
      </c>
      <c r="L264" t="s">
        <v>20</v>
      </c>
      <c r="M264">
        <v>29.641514000000001</v>
      </c>
      <c r="N264">
        <v>-82.214813199999995</v>
      </c>
      <c r="O264" s="26">
        <v>36779</v>
      </c>
    </row>
    <row r="265" spans="1:15" ht="15.75" customHeight="1">
      <c r="A265" t="s">
        <v>124</v>
      </c>
      <c r="B265" t="s">
        <v>125</v>
      </c>
      <c r="E265">
        <v>6</v>
      </c>
      <c r="F265" t="s">
        <v>453</v>
      </c>
      <c r="G265" t="s">
        <v>454</v>
      </c>
      <c r="H265" t="s">
        <v>455</v>
      </c>
      <c r="I265" t="s">
        <v>456</v>
      </c>
      <c r="J265" t="s">
        <v>18</v>
      </c>
      <c r="K265" t="s">
        <v>460</v>
      </c>
      <c r="L265" t="s">
        <v>20</v>
      </c>
      <c r="M265">
        <v>29.641514000000001</v>
      </c>
      <c r="N265">
        <v>-82.214813199999995</v>
      </c>
      <c r="O265" s="26">
        <v>36779</v>
      </c>
    </row>
    <row r="266" spans="1:15" ht="15.75" customHeight="1">
      <c r="A266" t="s">
        <v>144</v>
      </c>
      <c r="B266" t="s">
        <v>145</v>
      </c>
      <c r="E266">
        <v>6</v>
      </c>
      <c r="F266" t="s">
        <v>453</v>
      </c>
      <c r="G266" t="s">
        <v>454</v>
      </c>
      <c r="H266" t="s">
        <v>455</v>
      </c>
      <c r="I266" t="s">
        <v>456</v>
      </c>
      <c r="J266" t="s">
        <v>18</v>
      </c>
      <c r="K266" t="s">
        <v>460</v>
      </c>
      <c r="L266" t="s">
        <v>20</v>
      </c>
      <c r="M266">
        <v>29.641514000000001</v>
      </c>
      <c r="N266">
        <v>-82.214813199999995</v>
      </c>
      <c r="O266" s="26">
        <v>36779</v>
      </c>
    </row>
    <row r="267" spans="1:15" ht="15.75" customHeight="1">
      <c r="A267" t="s">
        <v>53</v>
      </c>
      <c r="B267" t="s">
        <v>54</v>
      </c>
      <c r="E267">
        <v>8</v>
      </c>
      <c r="F267" t="s">
        <v>453</v>
      </c>
      <c r="G267" t="s">
        <v>454</v>
      </c>
      <c r="H267" t="s">
        <v>455</v>
      </c>
      <c r="I267" t="s">
        <v>456</v>
      </c>
      <c r="J267" t="s">
        <v>18</v>
      </c>
      <c r="K267" t="s">
        <v>460</v>
      </c>
      <c r="L267" t="s">
        <v>20</v>
      </c>
      <c r="M267">
        <v>29.641514000000001</v>
      </c>
      <c r="N267">
        <v>-82.214813199999995</v>
      </c>
      <c r="O267" s="26">
        <v>36779</v>
      </c>
    </row>
    <row r="268" spans="1:15" ht="15.75" customHeight="1">
      <c r="A268" t="s">
        <v>190</v>
      </c>
      <c r="B268" t="s">
        <v>191</v>
      </c>
      <c r="E268">
        <v>8</v>
      </c>
      <c r="F268" t="s">
        <v>453</v>
      </c>
      <c r="G268" t="s">
        <v>454</v>
      </c>
      <c r="H268" t="s">
        <v>455</v>
      </c>
      <c r="I268" t="s">
        <v>456</v>
      </c>
      <c r="J268" t="s">
        <v>18</v>
      </c>
      <c r="K268" t="s">
        <v>460</v>
      </c>
      <c r="L268" t="s">
        <v>20</v>
      </c>
      <c r="M268">
        <v>29.641514000000001</v>
      </c>
      <c r="N268">
        <v>-82.214813199999995</v>
      </c>
      <c r="O268" s="26">
        <v>36779</v>
      </c>
    </row>
    <row r="269" spans="1:15" ht="15.75" customHeight="1">
      <c r="A269" t="s">
        <v>102</v>
      </c>
      <c r="B269" t="s">
        <v>103</v>
      </c>
      <c r="E269">
        <v>8</v>
      </c>
      <c r="F269" t="s">
        <v>453</v>
      </c>
      <c r="G269" t="s">
        <v>454</v>
      </c>
      <c r="H269" t="s">
        <v>455</v>
      </c>
      <c r="I269" t="s">
        <v>456</v>
      </c>
      <c r="J269" t="s">
        <v>18</v>
      </c>
      <c r="K269" t="s">
        <v>460</v>
      </c>
      <c r="L269" t="s">
        <v>20</v>
      </c>
      <c r="M269">
        <v>29.641514000000001</v>
      </c>
      <c r="N269">
        <v>-82.214813199999995</v>
      </c>
      <c r="O269" s="26">
        <v>36779</v>
      </c>
    </row>
    <row r="270" spans="1:15" ht="15.75" customHeight="1">
      <c r="A270" t="s">
        <v>70</v>
      </c>
      <c r="B270" t="s">
        <v>71</v>
      </c>
      <c r="E270">
        <v>8</v>
      </c>
      <c r="F270" t="s">
        <v>453</v>
      </c>
      <c r="G270" t="s">
        <v>454</v>
      </c>
      <c r="H270" t="s">
        <v>455</v>
      </c>
      <c r="I270" t="s">
        <v>456</v>
      </c>
      <c r="J270" t="s">
        <v>18</v>
      </c>
      <c r="K270" t="s">
        <v>460</v>
      </c>
      <c r="L270" t="s">
        <v>20</v>
      </c>
      <c r="M270">
        <v>29.641514000000001</v>
      </c>
      <c r="N270">
        <v>-82.214813199999995</v>
      </c>
      <c r="O270" s="26">
        <v>36779</v>
      </c>
    </row>
    <row r="271" spans="1:15" ht="15.75" customHeight="1">
      <c r="A271" t="s">
        <v>284</v>
      </c>
      <c r="B271" t="s">
        <v>285</v>
      </c>
      <c r="E271">
        <v>10</v>
      </c>
      <c r="F271" t="s">
        <v>453</v>
      </c>
      <c r="G271" t="s">
        <v>454</v>
      </c>
      <c r="H271" t="s">
        <v>455</v>
      </c>
      <c r="I271" t="s">
        <v>456</v>
      </c>
      <c r="J271" t="s">
        <v>18</v>
      </c>
      <c r="K271" t="s">
        <v>460</v>
      </c>
      <c r="L271" t="s">
        <v>20</v>
      </c>
      <c r="M271">
        <v>29.641514000000001</v>
      </c>
      <c r="N271">
        <v>-82.214813199999995</v>
      </c>
      <c r="O271" s="26">
        <v>36779</v>
      </c>
    </row>
    <row r="272" spans="1:15" ht="15.75" customHeight="1">
      <c r="A272" t="s">
        <v>158</v>
      </c>
      <c r="B272" t="s">
        <v>159</v>
      </c>
      <c r="E272">
        <v>10</v>
      </c>
      <c r="F272" t="s">
        <v>453</v>
      </c>
      <c r="G272" t="s">
        <v>454</v>
      </c>
      <c r="H272" t="s">
        <v>455</v>
      </c>
      <c r="I272" t="s">
        <v>456</v>
      </c>
      <c r="J272" t="s">
        <v>18</v>
      </c>
      <c r="K272" t="s">
        <v>460</v>
      </c>
      <c r="L272" t="s">
        <v>20</v>
      </c>
      <c r="M272">
        <v>29.641514000000001</v>
      </c>
      <c r="N272">
        <v>-82.214813199999995</v>
      </c>
      <c r="O272" s="26">
        <v>36779</v>
      </c>
    </row>
    <row r="273" spans="1:15" ht="15.75" customHeight="1">
      <c r="A273" t="s">
        <v>140</v>
      </c>
      <c r="B273" t="s">
        <v>141</v>
      </c>
      <c r="E273">
        <v>10</v>
      </c>
      <c r="F273" t="s">
        <v>453</v>
      </c>
      <c r="G273" t="s">
        <v>454</v>
      </c>
      <c r="H273" t="s">
        <v>455</v>
      </c>
      <c r="I273" t="s">
        <v>456</v>
      </c>
      <c r="J273" t="s">
        <v>18</v>
      </c>
      <c r="K273" t="s">
        <v>460</v>
      </c>
      <c r="L273" t="s">
        <v>20</v>
      </c>
      <c r="M273">
        <v>29.641514000000001</v>
      </c>
      <c r="N273">
        <v>-82.214813199999995</v>
      </c>
      <c r="O273" s="26">
        <v>36779</v>
      </c>
    </row>
    <row r="274" spans="1:15" ht="15.75" customHeight="1">
      <c r="A274" t="s">
        <v>162</v>
      </c>
      <c r="B274" t="s">
        <v>163</v>
      </c>
      <c r="E274">
        <v>15</v>
      </c>
      <c r="F274" t="s">
        <v>453</v>
      </c>
      <c r="G274" t="s">
        <v>454</v>
      </c>
      <c r="H274" t="s">
        <v>455</v>
      </c>
      <c r="I274" t="s">
        <v>456</v>
      </c>
      <c r="J274" t="s">
        <v>18</v>
      </c>
      <c r="K274" t="s">
        <v>460</v>
      </c>
      <c r="L274" t="s">
        <v>20</v>
      </c>
      <c r="M274">
        <v>29.641514000000001</v>
      </c>
      <c r="N274">
        <v>-82.214813199999995</v>
      </c>
      <c r="O274" s="26">
        <v>36779</v>
      </c>
    </row>
    <row r="275" spans="1:15" ht="15.75" customHeight="1">
      <c r="A275" t="s">
        <v>164</v>
      </c>
      <c r="B275" t="s">
        <v>165</v>
      </c>
      <c r="E275">
        <v>20</v>
      </c>
      <c r="F275" t="s">
        <v>453</v>
      </c>
      <c r="G275" t="s">
        <v>454</v>
      </c>
      <c r="H275" t="s">
        <v>455</v>
      </c>
      <c r="I275" t="s">
        <v>456</v>
      </c>
      <c r="J275" t="s">
        <v>18</v>
      </c>
      <c r="K275" t="s">
        <v>460</v>
      </c>
      <c r="L275" t="s">
        <v>20</v>
      </c>
      <c r="M275">
        <v>29.641514000000001</v>
      </c>
      <c r="N275">
        <v>-82.214813199999995</v>
      </c>
      <c r="O275" s="26">
        <v>36779</v>
      </c>
    </row>
    <row r="276" spans="1:15" ht="15.75" customHeight="1">
      <c r="A276" t="s">
        <v>90</v>
      </c>
      <c r="B276" t="s">
        <v>91</v>
      </c>
      <c r="E276">
        <v>20</v>
      </c>
      <c r="F276" t="s">
        <v>453</v>
      </c>
      <c r="G276" t="s">
        <v>454</v>
      </c>
      <c r="H276" t="s">
        <v>455</v>
      </c>
      <c r="I276" t="s">
        <v>456</v>
      </c>
      <c r="J276" t="s">
        <v>18</v>
      </c>
      <c r="K276" t="s">
        <v>460</v>
      </c>
      <c r="L276" t="s">
        <v>20</v>
      </c>
      <c r="M276">
        <v>29.641514000000001</v>
      </c>
      <c r="N276">
        <v>-82.214813199999995</v>
      </c>
      <c r="O276" s="26">
        <v>36779</v>
      </c>
    </row>
    <row r="277" spans="1:15" ht="15.75" customHeight="1">
      <c r="A277" t="s">
        <v>58</v>
      </c>
      <c r="B277" t="s">
        <v>59</v>
      </c>
      <c r="E277">
        <v>40</v>
      </c>
      <c r="F277" t="s">
        <v>453</v>
      </c>
      <c r="G277" t="s">
        <v>454</v>
      </c>
      <c r="H277" t="s">
        <v>455</v>
      </c>
      <c r="I277" t="s">
        <v>456</v>
      </c>
      <c r="J277" t="s">
        <v>18</v>
      </c>
      <c r="K277" t="s">
        <v>460</v>
      </c>
      <c r="L277" t="s">
        <v>20</v>
      </c>
      <c r="M277">
        <v>29.641514000000001</v>
      </c>
      <c r="N277">
        <v>-82.214813199999995</v>
      </c>
      <c r="O277" s="26">
        <v>36779</v>
      </c>
    </row>
    <row r="278" spans="1:15" ht="15.75" customHeight="1">
      <c r="A278" t="s">
        <v>152</v>
      </c>
      <c r="B278" t="s">
        <v>153</v>
      </c>
      <c r="E278">
        <v>50</v>
      </c>
      <c r="F278" t="s">
        <v>453</v>
      </c>
      <c r="G278" t="s">
        <v>454</v>
      </c>
      <c r="H278" t="s">
        <v>455</v>
      </c>
      <c r="I278" t="s">
        <v>456</v>
      </c>
      <c r="J278" t="s">
        <v>18</v>
      </c>
      <c r="K278" t="s">
        <v>460</v>
      </c>
      <c r="L278" t="s">
        <v>20</v>
      </c>
      <c r="M278">
        <v>29.641514000000001</v>
      </c>
      <c r="N278">
        <v>-82.214813199999995</v>
      </c>
      <c r="O278" s="26">
        <v>36779</v>
      </c>
    </row>
    <row r="279" spans="1:15" ht="15.75" customHeight="1">
      <c r="A279" t="s">
        <v>136</v>
      </c>
      <c r="B279" t="s">
        <v>137</v>
      </c>
      <c r="E279">
        <v>1</v>
      </c>
      <c r="F279" t="s">
        <v>453</v>
      </c>
      <c r="G279" t="s">
        <v>454</v>
      </c>
      <c r="H279" t="s">
        <v>455</v>
      </c>
      <c r="I279" t="s">
        <v>456</v>
      </c>
      <c r="J279" t="s">
        <v>18</v>
      </c>
      <c r="K279" t="s">
        <v>460</v>
      </c>
      <c r="L279" t="s">
        <v>20</v>
      </c>
      <c r="M279">
        <v>29.641514000000001</v>
      </c>
      <c r="N279">
        <v>-82.214813199999995</v>
      </c>
      <c r="O279" s="26">
        <v>40797</v>
      </c>
    </row>
    <row r="280" spans="1:15" ht="15.75" customHeight="1">
      <c r="A280" t="s">
        <v>96</v>
      </c>
      <c r="B280" t="s">
        <v>97</v>
      </c>
      <c r="E280">
        <v>1</v>
      </c>
      <c r="F280" t="s">
        <v>453</v>
      </c>
      <c r="G280" t="s">
        <v>454</v>
      </c>
      <c r="H280" t="s">
        <v>455</v>
      </c>
      <c r="I280" t="s">
        <v>456</v>
      </c>
      <c r="J280" t="s">
        <v>18</v>
      </c>
      <c r="K280" t="s">
        <v>460</v>
      </c>
      <c r="L280" t="s">
        <v>20</v>
      </c>
      <c r="M280">
        <v>29.641514000000001</v>
      </c>
      <c r="N280">
        <v>-82.214813199999995</v>
      </c>
      <c r="O280" s="26">
        <v>40797</v>
      </c>
    </row>
    <row r="281" spans="1:15" ht="15.75" customHeight="1">
      <c r="A281" t="s">
        <v>102</v>
      </c>
      <c r="B281" t="s">
        <v>103</v>
      </c>
      <c r="E281">
        <v>1</v>
      </c>
      <c r="F281" t="s">
        <v>453</v>
      </c>
      <c r="G281" t="s">
        <v>454</v>
      </c>
      <c r="H281" t="s">
        <v>455</v>
      </c>
      <c r="I281" t="s">
        <v>456</v>
      </c>
      <c r="J281" t="s">
        <v>18</v>
      </c>
      <c r="K281" t="s">
        <v>460</v>
      </c>
      <c r="L281" t="s">
        <v>20</v>
      </c>
      <c r="M281">
        <v>29.641514000000001</v>
      </c>
      <c r="N281">
        <v>-82.214813199999995</v>
      </c>
      <c r="O281" s="26">
        <v>40797</v>
      </c>
    </row>
    <row r="282" spans="1:15" ht="15.75" customHeight="1">
      <c r="A282" t="s">
        <v>323</v>
      </c>
      <c r="B282" t="s">
        <v>324</v>
      </c>
      <c r="E282">
        <v>1</v>
      </c>
      <c r="F282" t="s">
        <v>453</v>
      </c>
      <c r="G282" t="s">
        <v>454</v>
      </c>
      <c r="H282" t="s">
        <v>455</v>
      </c>
      <c r="I282" t="s">
        <v>456</v>
      </c>
      <c r="J282" t="s">
        <v>18</v>
      </c>
      <c r="K282" t="s">
        <v>460</v>
      </c>
      <c r="L282" t="s">
        <v>20</v>
      </c>
      <c r="M282">
        <v>29.641514000000001</v>
      </c>
      <c r="N282">
        <v>-82.214813199999995</v>
      </c>
      <c r="O282" s="26">
        <v>40797</v>
      </c>
    </row>
    <row r="283" spans="1:15" ht="15.75" customHeight="1">
      <c r="A283" t="s">
        <v>307</v>
      </c>
      <c r="B283" t="s">
        <v>308</v>
      </c>
      <c r="E283">
        <v>1</v>
      </c>
      <c r="F283" t="s">
        <v>453</v>
      </c>
      <c r="G283" t="s">
        <v>454</v>
      </c>
      <c r="H283" t="s">
        <v>455</v>
      </c>
      <c r="I283" t="s">
        <v>456</v>
      </c>
      <c r="J283" t="s">
        <v>18</v>
      </c>
      <c r="K283" t="s">
        <v>460</v>
      </c>
      <c r="L283" t="s">
        <v>20</v>
      </c>
      <c r="M283">
        <v>29.641514000000001</v>
      </c>
      <c r="N283">
        <v>-82.214813199999995</v>
      </c>
      <c r="O283" s="26">
        <v>40797</v>
      </c>
    </row>
    <row r="284" spans="1:15" ht="15.75" customHeight="1">
      <c r="A284" t="s">
        <v>178</v>
      </c>
      <c r="B284" t="s">
        <v>179</v>
      </c>
      <c r="E284">
        <v>1</v>
      </c>
      <c r="F284" t="s">
        <v>453</v>
      </c>
      <c r="G284" t="s">
        <v>454</v>
      </c>
      <c r="H284" t="s">
        <v>455</v>
      </c>
      <c r="I284" t="s">
        <v>456</v>
      </c>
      <c r="J284" t="s">
        <v>18</v>
      </c>
      <c r="K284" t="s">
        <v>460</v>
      </c>
      <c r="L284" t="s">
        <v>20</v>
      </c>
      <c r="M284">
        <v>29.641514000000001</v>
      </c>
      <c r="N284">
        <v>-82.214813199999995</v>
      </c>
      <c r="O284" s="26">
        <v>40797</v>
      </c>
    </row>
    <row r="285" spans="1:15" ht="15.75" customHeight="1">
      <c r="A285" t="s">
        <v>325</v>
      </c>
      <c r="B285" t="s">
        <v>326</v>
      </c>
      <c r="E285">
        <v>1</v>
      </c>
      <c r="F285" t="s">
        <v>453</v>
      </c>
      <c r="G285" t="s">
        <v>454</v>
      </c>
      <c r="H285" t="s">
        <v>455</v>
      </c>
      <c r="I285" t="s">
        <v>456</v>
      </c>
      <c r="J285" t="s">
        <v>18</v>
      </c>
      <c r="K285" t="s">
        <v>460</v>
      </c>
      <c r="L285" t="s">
        <v>20</v>
      </c>
      <c r="M285">
        <v>29.641514000000001</v>
      </c>
      <c r="N285">
        <v>-82.214813199999995</v>
      </c>
      <c r="O285" s="26">
        <v>40797</v>
      </c>
    </row>
    <row r="286" spans="1:15" ht="15.75" customHeight="1">
      <c r="A286" t="s">
        <v>214</v>
      </c>
      <c r="B286" t="s">
        <v>215</v>
      </c>
      <c r="E286">
        <v>2</v>
      </c>
      <c r="F286" t="s">
        <v>453</v>
      </c>
      <c r="G286" t="s">
        <v>454</v>
      </c>
      <c r="H286" t="s">
        <v>455</v>
      </c>
      <c r="I286" t="s">
        <v>456</v>
      </c>
      <c r="J286" t="s">
        <v>18</v>
      </c>
      <c r="K286" t="s">
        <v>460</v>
      </c>
      <c r="L286" t="s">
        <v>20</v>
      </c>
      <c r="M286">
        <v>29.641514000000001</v>
      </c>
      <c r="N286">
        <v>-82.214813199999995</v>
      </c>
      <c r="O286" s="26">
        <v>40797</v>
      </c>
    </row>
    <row r="287" spans="1:15" ht="15.75" customHeight="1">
      <c r="A287" t="s">
        <v>53</v>
      </c>
      <c r="B287" t="s">
        <v>54</v>
      </c>
      <c r="E287">
        <v>2</v>
      </c>
      <c r="F287" t="s">
        <v>453</v>
      </c>
      <c r="G287" t="s">
        <v>454</v>
      </c>
      <c r="H287" t="s">
        <v>455</v>
      </c>
      <c r="I287" t="s">
        <v>456</v>
      </c>
      <c r="J287" t="s">
        <v>18</v>
      </c>
      <c r="K287" t="s">
        <v>460</v>
      </c>
      <c r="L287" t="s">
        <v>20</v>
      </c>
      <c r="M287">
        <v>29.641514000000001</v>
      </c>
      <c r="N287">
        <v>-82.214813199999995</v>
      </c>
      <c r="O287" s="26">
        <v>40797</v>
      </c>
    </row>
    <row r="288" spans="1:15" ht="15.75" customHeight="1">
      <c r="A288" t="s">
        <v>114</v>
      </c>
      <c r="B288" t="s">
        <v>115</v>
      </c>
      <c r="E288">
        <v>2</v>
      </c>
      <c r="F288" t="s">
        <v>453</v>
      </c>
      <c r="G288" t="s">
        <v>454</v>
      </c>
      <c r="H288" t="s">
        <v>455</v>
      </c>
      <c r="I288" t="s">
        <v>456</v>
      </c>
      <c r="J288" t="s">
        <v>18</v>
      </c>
      <c r="K288" t="s">
        <v>460</v>
      </c>
      <c r="L288" t="s">
        <v>20</v>
      </c>
      <c r="M288">
        <v>29.641514000000001</v>
      </c>
      <c r="N288">
        <v>-82.214813199999995</v>
      </c>
      <c r="O288" s="26">
        <v>40797</v>
      </c>
    </row>
    <row r="289" spans="1:15" ht="15.75" customHeight="1">
      <c r="A289" t="s">
        <v>106</v>
      </c>
      <c r="B289" t="s">
        <v>107</v>
      </c>
      <c r="E289">
        <v>2</v>
      </c>
      <c r="F289" t="s">
        <v>453</v>
      </c>
      <c r="G289" t="s">
        <v>454</v>
      </c>
      <c r="H289" t="s">
        <v>455</v>
      </c>
      <c r="I289" t="s">
        <v>456</v>
      </c>
      <c r="J289" t="s">
        <v>18</v>
      </c>
      <c r="K289" t="s">
        <v>460</v>
      </c>
      <c r="L289" t="s">
        <v>20</v>
      </c>
      <c r="M289">
        <v>29.641514000000001</v>
      </c>
      <c r="N289">
        <v>-82.214813199999995</v>
      </c>
      <c r="O289" s="26">
        <v>40797</v>
      </c>
    </row>
    <row r="290" spans="1:15" ht="15.75" customHeight="1">
      <c r="A290" t="s">
        <v>70</v>
      </c>
      <c r="B290" t="s">
        <v>71</v>
      </c>
      <c r="E290">
        <v>2</v>
      </c>
      <c r="F290" t="s">
        <v>453</v>
      </c>
      <c r="G290" t="s">
        <v>454</v>
      </c>
      <c r="H290" t="s">
        <v>455</v>
      </c>
      <c r="I290" t="s">
        <v>456</v>
      </c>
      <c r="J290" t="s">
        <v>18</v>
      </c>
      <c r="K290" t="s">
        <v>460</v>
      </c>
      <c r="L290" t="s">
        <v>20</v>
      </c>
      <c r="M290">
        <v>29.641514000000001</v>
      </c>
      <c r="N290">
        <v>-82.214813199999995</v>
      </c>
      <c r="O290" s="26">
        <v>40797</v>
      </c>
    </row>
    <row r="291" spans="1:15" ht="15.75" customHeight="1">
      <c r="A291" t="s">
        <v>160</v>
      </c>
      <c r="B291" t="s">
        <v>161</v>
      </c>
      <c r="E291">
        <v>2</v>
      </c>
      <c r="F291" t="s">
        <v>453</v>
      </c>
      <c r="G291" t="s">
        <v>454</v>
      </c>
      <c r="H291" t="s">
        <v>455</v>
      </c>
      <c r="I291" t="s">
        <v>456</v>
      </c>
      <c r="J291" t="s">
        <v>18</v>
      </c>
      <c r="K291" t="s">
        <v>460</v>
      </c>
      <c r="L291" t="s">
        <v>20</v>
      </c>
      <c r="M291">
        <v>29.641514000000001</v>
      </c>
      <c r="N291">
        <v>-82.214813199999995</v>
      </c>
      <c r="O291" s="26">
        <v>40797</v>
      </c>
    </row>
    <row r="292" spans="1:15" ht="15.75" customHeight="1">
      <c r="A292" t="s">
        <v>262</v>
      </c>
      <c r="B292" t="s">
        <v>263</v>
      </c>
      <c r="E292">
        <v>2</v>
      </c>
      <c r="F292" t="s">
        <v>453</v>
      </c>
      <c r="G292" t="s">
        <v>454</v>
      </c>
      <c r="H292" t="s">
        <v>455</v>
      </c>
      <c r="I292" t="s">
        <v>456</v>
      </c>
      <c r="J292" t="s">
        <v>18</v>
      </c>
      <c r="K292" t="s">
        <v>460</v>
      </c>
      <c r="L292" t="s">
        <v>20</v>
      </c>
      <c r="M292">
        <v>29.641514000000001</v>
      </c>
      <c r="N292">
        <v>-82.214813199999995</v>
      </c>
      <c r="O292" s="26">
        <v>40797</v>
      </c>
    </row>
    <row r="293" spans="1:15" ht="15.75" customHeight="1">
      <c r="A293" t="s">
        <v>327</v>
      </c>
      <c r="B293" t="s">
        <v>328</v>
      </c>
      <c r="E293">
        <v>4</v>
      </c>
      <c r="F293" t="s">
        <v>453</v>
      </c>
      <c r="G293" t="s">
        <v>454</v>
      </c>
      <c r="H293" t="s">
        <v>455</v>
      </c>
      <c r="I293" t="s">
        <v>456</v>
      </c>
      <c r="J293" t="s">
        <v>18</v>
      </c>
      <c r="K293" t="s">
        <v>460</v>
      </c>
      <c r="L293" t="s">
        <v>20</v>
      </c>
      <c r="M293">
        <v>29.641514000000001</v>
      </c>
      <c r="N293">
        <v>-82.214813199999995</v>
      </c>
      <c r="O293" s="26">
        <v>40797</v>
      </c>
    </row>
    <row r="294" spans="1:15" ht="15.75" customHeight="1">
      <c r="A294" t="s">
        <v>158</v>
      </c>
      <c r="B294" t="s">
        <v>159</v>
      </c>
      <c r="E294">
        <v>4</v>
      </c>
      <c r="F294" t="s">
        <v>453</v>
      </c>
      <c r="G294" t="s">
        <v>454</v>
      </c>
      <c r="H294" t="s">
        <v>455</v>
      </c>
      <c r="I294" t="s">
        <v>456</v>
      </c>
      <c r="J294" t="s">
        <v>18</v>
      </c>
      <c r="K294" t="s">
        <v>460</v>
      </c>
      <c r="L294" t="s">
        <v>20</v>
      </c>
      <c r="M294">
        <v>29.641514000000001</v>
      </c>
      <c r="N294">
        <v>-82.214813199999995</v>
      </c>
      <c r="O294" s="26">
        <v>40797</v>
      </c>
    </row>
    <row r="295" spans="1:15" ht="15.75" customHeight="1">
      <c r="A295" t="s">
        <v>164</v>
      </c>
      <c r="B295" t="s">
        <v>165</v>
      </c>
      <c r="E295">
        <v>4</v>
      </c>
      <c r="F295" t="s">
        <v>453</v>
      </c>
      <c r="G295" t="s">
        <v>454</v>
      </c>
      <c r="H295" t="s">
        <v>455</v>
      </c>
      <c r="I295" t="s">
        <v>456</v>
      </c>
      <c r="J295" t="s">
        <v>18</v>
      </c>
      <c r="K295" t="s">
        <v>460</v>
      </c>
      <c r="L295" t="s">
        <v>20</v>
      </c>
      <c r="M295">
        <v>29.641514000000001</v>
      </c>
      <c r="N295">
        <v>-82.214813199999995</v>
      </c>
      <c r="O295" s="26">
        <v>40797</v>
      </c>
    </row>
    <row r="296" spans="1:15" ht="15.75" customHeight="1">
      <c r="A296" t="s">
        <v>90</v>
      </c>
      <c r="B296" t="s">
        <v>91</v>
      </c>
      <c r="E296">
        <v>4</v>
      </c>
      <c r="F296" t="s">
        <v>453</v>
      </c>
      <c r="G296" t="s">
        <v>454</v>
      </c>
      <c r="H296" t="s">
        <v>455</v>
      </c>
      <c r="I296" t="s">
        <v>456</v>
      </c>
      <c r="J296" t="s">
        <v>18</v>
      </c>
      <c r="K296" t="s">
        <v>460</v>
      </c>
      <c r="L296" t="s">
        <v>20</v>
      </c>
      <c r="M296">
        <v>29.641514000000001</v>
      </c>
      <c r="N296">
        <v>-82.214813199999995</v>
      </c>
      <c r="O296" s="26">
        <v>40797</v>
      </c>
    </row>
    <row r="297" spans="1:15" ht="15.75" customHeight="1">
      <c r="A297" t="s">
        <v>84</v>
      </c>
      <c r="B297" t="s">
        <v>85</v>
      </c>
      <c r="E297">
        <v>4</v>
      </c>
      <c r="F297" t="s">
        <v>453</v>
      </c>
      <c r="G297" t="s">
        <v>454</v>
      </c>
      <c r="H297" t="s">
        <v>455</v>
      </c>
      <c r="I297" t="s">
        <v>456</v>
      </c>
      <c r="J297" t="s">
        <v>18</v>
      </c>
      <c r="K297" t="s">
        <v>460</v>
      </c>
      <c r="L297" t="s">
        <v>20</v>
      </c>
      <c r="M297">
        <v>29.641514000000001</v>
      </c>
      <c r="N297">
        <v>-82.214813199999995</v>
      </c>
      <c r="O297" s="26">
        <v>40797</v>
      </c>
    </row>
    <row r="298" spans="1:15" ht="15.75" customHeight="1">
      <c r="A298" t="s">
        <v>122</v>
      </c>
      <c r="B298" t="s">
        <v>123</v>
      </c>
      <c r="E298">
        <v>4</v>
      </c>
      <c r="F298" t="s">
        <v>453</v>
      </c>
      <c r="G298" t="s">
        <v>454</v>
      </c>
      <c r="H298" t="s">
        <v>455</v>
      </c>
      <c r="I298" t="s">
        <v>456</v>
      </c>
      <c r="J298" t="s">
        <v>18</v>
      </c>
      <c r="K298" t="s">
        <v>460</v>
      </c>
      <c r="L298" t="s">
        <v>20</v>
      </c>
      <c r="M298">
        <v>29.641514000000001</v>
      </c>
      <c r="N298">
        <v>-82.214813199999995</v>
      </c>
      <c r="O298" s="26">
        <v>40797</v>
      </c>
    </row>
    <row r="299" spans="1:15" ht="15.75" customHeight="1">
      <c r="A299" t="s">
        <v>124</v>
      </c>
      <c r="B299" t="s">
        <v>125</v>
      </c>
      <c r="E299">
        <v>5</v>
      </c>
      <c r="F299" t="s">
        <v>453</v>
      </c>
      <c r="G299" t="s">
        <v>454</v>
      </c>
      <c r="H299" t="s">
        <v>455</v>
      </c>
      <c r="I299" t="s">
        <v>456</v>
      </c>
      <c r="J299" t="s">
        <v>18</v>
      </c>
      <c r="K299" t="s">
        <v>460</v>
      </c>
      <c r="L299" t="s">
        <v>20</v>
      </c>
      <c r="M299">
        <v>29.641514000000001</v>
      </c>
      <c r="N299">
        <v>-82.214813199999995</v>
      </c>
      <c r="O299" s="26">
        <v>40797</v>
      </c>
    </row>
    <row r="300" spans="1:15" ht="15.75" customHeight="1">
      <c r="A300" t="s">
        <v>329</v>
      </c>
      <c r="B300" t="s">
        <v>330</v>
      </c>
      <c r="E300">
        <v>5</v>
      </c>
      <c r="F300" t="s">
        <v>453</v>
      </c>
      <c r="G300" t="s">
        <v>454</v>
      </c>
      <c r="H300" t="s">
        <v>455</v>
      </c>
      <c r="I300" t="s">
        <v>456</v>
      </c>
      <c r="J300" t="s">
        <v>18</v>
      </c>
      <c r="K300" t="s">
        <v>460</v>
      </c>
      <c r="L300" t="s">
        <v>20</v>
      </c>
      <c r="M300">
        <v>29.641514000000001</v>
      </c>
      <c r="N300">
        <v>-82.214813199999995</v>
      </c>
      <c r="O300" s="26">
        <v>40797</v>
      </c>
    </row>
    <row r="301" spans="1:15" ht="15.75" customHeight="1">
      <c r="A301" t="s">
        <v>331</v>
      </c>
      <c r="B301" t="s">
        <v>332</v>
      </c>
      <c r="E301">
        <v>5</v>
      </c>
      <c r="F301" t="s">
        <v>453</v>
      </c>
      <c r="G301" t="s">
        <v>454</v>
      </c>
      <c r="H301" t="s">
        <v>455</v>
      </c>
      <c r="I301" t="s">
        <v>456</v>
      </c>
      <c r="J301" t="s">
        <v>18</v>
      </c>
      <c r="K301" t="s">
        <v>460</v>
      </c>
      <c r="L301" t="s">
        <v>20</v>
      </c>
      <c r="M301">
        <v>29.641514000000001</v>
      </c>
      <c r="N301">
        <v>-82.214813199999995</v>
      </c>
      <c r="O301" s="26">
        <v>40797</v>
      </c>
    </row>
    <row r="302" spans="1:15" ht="15.75" customHeight="1">
      <c r="A302" t="s">
        <v>152</v>
      </c>
      <c r="B302" t="s">
        <v>153</v>
      </c>
      <c r="E302">
        <v>7</v>
      </c>
      <c r="F302" t="s">
        <v>453</v>
      </c>
      <c r="G302" t="s">
        <v>454</v>
      </c>
      <c r="H302" t="s">
        <v>455</v>
      </c>
      <c r="I302" t="s">
        <v>456</v>
      </c>
      <c r="J302" t="s">
        <v>18</v>
      </c>
      <c r="K302" t="s">
        <v>460</v>
      </c>
      <c r="L302" t="s">
        <v>20</v>
      </c>
      <c r="M302">
        <v>29.641514000000001</v>
      </c>
      <c r="N302">
        <v>-82.214813199999995</v>
      </c>
      <c r="O302" s="26">
        <v>40797</v>
      </c>
    </row>
    <row r="303" spans="1:15" ht="15.75" customHeight="1">
      <c r="A303" t="s">
        <v>58</v>
      </c>
      <c r="B303" t="s">
        <v>59</v>
      </c>
      <c r="E303">
        <v>10</v>
      </c>
      <c r="F303" t="s">
        <v>453</v>
      </c>
      <c r="G303" t="s">
        <v>454</v>
      </c>
      <c r="H303" t="s">
        <v>455</v>
      </c>
      <c r="I303" t="s">
        <v>456</v>
      </c>
      <c r="J303" t="s">
        <v>18</v>
      </c>
      <c r="K303" t="s">
        <v>460</v>
      </c>
      <c r="L303" t="s">
        <v>20</v>
      </c>
      <c r="M303">
        <v>29.641514000000001</v>
      </c>
      <c r="N303">
        <v>-82.214813199999995</v>
      </c>
      <c r="O303" s="26">
        <v>40797</v>
      </c>
    </row>
    <row r="304" spans="1:15" ht="15.75" customHeight="1">
      <c r="A304" t="s">
        <v>162</v>
      </c>
      <c r="B304" t="s">
        <v>163</v>
      </c>
      <c r="E304">
        <v>14</v>
      </c>
      <c r="F304" t="s">
        <v>453</v>
      </c>
      <c r="G304" t="s">
        <v>454</v>
      </c>
      <c r="H304" t="s">
        <v>455</v>
      </c>
      <c r="I304" t="s">
        <v>456</v>
      </c>
      <c r="J304" t="s">
        <v>18</v>
      </c>
      <c r="K304" t="s">
        <v>460</v>
      </c>
      <c r="L304" t="s">
        <v>20</v>
      </c>
      <c r="M304">
        <v>29.641514000000001</v>
      </c>
      <c r="N304">
        <v>-82.214813199999995</v>
      </c>
      <c r="O304" s="26">
        <v>40797</v>
      </c>
    </row>
    <row r="305" spans="1:15" ht="15.75" customHeight="1">
      <c r="A305" t="s">
        <v>118</v>
      </c>
      <c r="B305" t="s">
        <v>119</v>
      </c>
      <c r="E305">
        <v>18</v>
      </c>
      <c r="F305" t="s">
        <v>453</v>
      </c>
      <c r="G305" t="s">
        <v>454</v>
      </c>
      <c r="H305" t="s">
        <v>455</v>
      </c>
      <c r="I305" t="s">
        <v>456</v>
      </c>
      <c r="J305" t="s">
        <v>18</v>
      </c>
      <c r="K305" t="s">
        <v>460</v>
      </c>
      <c r="L305" t="s">
        <v>20</v>
      </c>
      <c r="M305">
        <v>29.641514000000001</v>
      </c>
      <c r="N305">
        <v>-82.214813199999995</v>
      </c>
      <c r="O305" s="26">
        <v>40797</v>
      </c>
    </row>
    <row r="306" spans="1:15" ht="15.75" customHeight="1">
      <c r="A306" t="s">
        <v>72</v>
      </c>
      <c r="B306" t="s">
        <v>73</v>
      </c>
      <c r="E306">
        <v>20</v>
      </c>
      <c r="F306" t="s">
        <v>453</v>
      </c>
      <c r="G306" t="s">
        <v>454</v>
      </c>
      <c r="H306" t="s">
        <v>455</v>
      </c>
      <c r="I306" t="s">
        <v>456</v>
      </c>
      <c r="J306" t="s">
        <v>18</v>
      </c>
      <c r="K306" t="s">
        <v>460</v>
      </c>
      <c r="L306" t="s">
        <v>20</v>
      </c>
      <c r="M306">
        <v>29.641514000000001</v>
      </c>
      <c r="N306">
        <v>-82.214813199999995</v>
      </c>
      <c r="O306" s="26">
        <v>40797</v>
      </c>
    </row>
    <row r="307" spans="1:15" ht="15.75" customHeight="1">
      <c r="A307" t="s">
        <v>333</v>
      </c>
      <c r="B307" t="s">
        <v>334</v>
      </c>
      <c r="E307">
        <v>25</v>
      </c>
      <c r="F307" t="s">
        <v>453</v>
      </c>
      <c r="G307" t="s">
        <v>454</v>
      </c>
      <c r="H307" t="s">
        <v>455</v>
      </c>
      <c r="I307" t="s">
        <v>456</v>
      </c>
      <c r="J307" t="s">
        <v>18</v>
      </c>
      <c r="K307" t="s">
        <v>460</v>
      </c>
      <c r="L307" t="s">
        <v>20</v>
      </c>
      <c r="M307">
        <v>29.641514000000001</v>
      </c>
      <c r="N307">
        <v>-82.214813199999995</v>
      </c>
      <c r="O307" s="26">
        <v>40797</v>
      </c>
    </row>
    <row r="308" spans="1:15" ht="15.75" customHeight="1">
      <c r="A308" t="s">
        <v>335</v>
      </c>
      <c r="B308" t="s">
        <v>336</v>
      </c>
      <c r="E308">
        <v>35</v>
      </c>
      <c r="F308" t="s">
        <v>453</v>
      </c>
      <c r="G308" t="s">
        <v>454</v>
      </c>
      <c r="H308" t="s">
        <v>455</v>
      </c>
      <c r="I308" t="s">
        <v>456</v>
      </c>
      <c r="J308" t="s">
        <v>18</v>
      </c>
      <c r="K308" t="s">
        <v>460</v>
      </c>
      <c r="L308" t="s">
        <v>20</v>
      </c>
      <c r="M308">
        <v>29.641514000000001</v>
      </c>
      <c r="N308">
        <v>-82.214813199999995</v>
      </c>
      <c r="O308" s="26">
        <v>40797</v>
      </c>
    </row>
    <row r="309" spans="1:15" ht="15.75" customHeight="1">
      <c r="A309" t="s">
        <v>116</v>
      </c>
      <c r="B309" t="s">
        <v>117</v>
      </c>
      <c r="E309">
        <v>50</v>
      </c>
      <c r="F309" t="s">
        <v>453</v>
      </c>
      <c r="G309" t="s">
        <v>454</v>
      </c>
      <c r="H309" t="s">
        <v>455</v>
      </c>
      <c r="I309" t="s">
        <v>456</v>
      </c>
      <c r="J309" t="s">
        <v>18</v>
      </c>
      <c r="K309" t="s">
        <v>460</v>
      </c>
      <c r="L309" t="s">
        <v>20</v>
      </c>
      <c r="M309">
        <v>29.641514000000001</v>
      </c>
      <c r="N309">
        <v>-82.214813199999995</v>
      </c>
      <c r="O309" s="26">
        <v>40797</v>
      </c>
    </row>
    <row r="310" spans="1:15" ht="15.75" customHeight="1">
      <c r="A310" t="s">
        <v>39</v>
      </c>
      <c r="B310" t="s">
        <v>41</v>
      </c>
      <c r="E310">
        <v>400</v>
      </c>
      <c r="F310" t="s">
        <v>453</v>
      </c>
      <c r="G310" t="s">
        <v>454</v>
      </c>
      <c r="H310" t="s">
        <v>455</v>
      </c>
      <c r="I310" t="s">
        <v>456</v>
      </c>
      <c r="J310" t="s">
        <v>18</v>
      </c>
      <c r="K310" t="s">
        <v>460</v>
      </c>
      <c r="L310" t="s">
        <v>20</v>
      </c>
      <c r="M310">
        <v>29.641514000000001</v>
      </c>
      <c r="N310">
        <v>-82.214813199999995</v>
      </c>
      <c r="O310" s="26">
        <v>40797</v>
      </c>
    </row>
    <row r="311" spans="1:15" ht="15.75" customHeight="1">
      <c r="A311" t="s">
        <v>296</v>
      </c>
      <c r="B311" t="s">
        <v>297</v>
      </c>
      <c r="E311">
        <v>1500</v>
      </c>
      <c r="F311" t="s">
        <v>453</v>
      </c>
      <c r="G311" t="s">
        <v>454</v>
      </c>
      <c r="H311" t="s">
        <v>455</v>
      </c>
      <c r="I311" t="s">
        <v>456</v>
      </c>
      <c r="J311" t="s">
        <v>18</v>
      </c>
      <c r="K311" t="s">
        <v>460</v>
      </c>
      <c r="L311" t="s">
        <v>20</v>
      </c>
      <c r="M311">
        <v>29.641514000000001</v>
      </c>
      <c r="N311">
        <v>-82.214813199999995</v>
      </c>
      <c r="O311" s="26">
        <v>40797</v>
      </c>
    </row>
    <row r="312" spans="1:15" ht="15.75" customHeight="1">
      <c r="A312" t="s">
        <v>214</v>
      </c>
      <c r="B312" t="s">
        <v>215</v>
      </c>
      <c r="E312">
        <v>1</v>
      </c>
      <c r="F312" t="s">
        <v>453</v>
      </c>
      <c r="G312" t="s">
        <v>454</v>
      </c>
      <c r="H312" t="s">
        <v>455</v>
      </c>
      <c r="I312" t="s">
        <v>456</v>
      </c>
      <c r="J312" t="s">
        <v>12</v>
      </c>
      <c r="K312" t="s">
        <v>461</v>
      </c>
      <c r="L312" t="s">
        <v>26</v>
      </c>
      <c r="M312">
        <v>28.2259113</v>
      </c>
      <c r="N312">
        <v>-80.763931299999996</v>
      </c>
      <c r="O312" s="26">
        <v>36787</v>
      </c>
    </row>
    <row r="313" spans="1:15" ht="15.75" customHeight="1">
      <c r="A313" t="s">
        <v>337</v>
      </c>
      <c r="B313" t="s">
        <v>338</v>
      </c>
      <c r="E313">
        <v>1</v>
      </c>
      <c r="F313" t="s">
        <v>453</v>
      </c>
      <c r="G313" t="s">
        <v>454</v>
      </c>
      <c r="H313" t="s">
        <v>455</v>
      </c>
      <c r="I313" t="s">
        <v>456</v>
      </c>
      <c r="J313" t="s">
        <v>12</v>
      </c>
      <c r="K313" t="s">
        <v>461</v>
      </c>
      <c r="L313" t="s">
        <v>26</v>
      </c>
      <c r="M313">
        <v>28.2259113</v>
      </c>
      <c r="N313">
        <v>-80.763931299999996</v>
      </c>
      <c r="O313" s="26">
        <v>36787</v>
      </c>
    </row>
    <row r="314" spans="1:15" ht="15.75" customHeight="1">
      <c r="A314" t="s">
        <v>339</v>
      </c>
      <c r="B314" t="s">
        <v>340</v>
      </c>
      <c r="E314">
        <v>1</v>
      </c>
      <c r="F314" t="s">
        <v>453</v>
      </c>
      <c r="G314" t="s">
        <v>454</v>
      </c>
      <c r="H314" t="s">
        <v>455</v>
      </c>
      <c r="I314" t="s">
        <v>456</v>
      </c>
      <c r="J314" t="s">
        <v>12</v>
      </c>
      <c r="K314" t="s">
        <v>461</v>
      </c>
      <c r="L314" t="s">
        <v>26</v>
      </c>
      <c r="M314">
        <v>28.2259113</v>
      </c>
      <c r="N314">
        <v>-80.763931299999996</v>
      </c>
      <c r="O314" s="26">
        <v>36787</v>
      </c>
    </row>
    <row r="315" spans="1:15" ht="15.75" customHeight="1">
      <c r="A315" t="s">
        <v>341</v>
      </c>
      <c r="B315" t="s">
        <v>342</v>
      </c>
      <c r="E315">
        <v>1</v>
      </c>
      <c r="F315" t="s">
        <v>453</v>
      </c>
      <c r="G315" t="s">
        <v>454</v>
      </c>
      <c r="H315" t="s">
        <v>455</v>
      </c>
      <c r="I315" t="s">
        <v>456</v>
      </c>
      <c r="J315" t="s">
        <v>12</v>
      </c>
      <c r="K315" t="s">
        <v>461</v>
      </c>
      <c r="L315" t="s">
        <v>26</v>
      </c>
      <c r="M315">
        <v>28.2259113</v>
      </c>
      <c r="N315">
        <v>-80.763931299999996</v>
      </c>
      <c r="O315" s="26">
        <v>36787</v>
      </c>
    </row>
    <row r="316" spans="1:15" ht="15.75" customHeight="1">
      <c r="A316" t="s">
        <v>56</v>
      </c>
      <c r="B316" t="s">
        <v>57</v>
      </c>
      <c r="E316">
        <v>3</v>
      </c>
      <c r="F316" t="s">
        <v>453</v>
      </c>
      <c r="G316" t="s">
        <v>454</v>
      </c>
      <c r="H316" t="s">
        <v>455</v>
      </c>
      <c r="I316" t="s">
        <v>456</v>
      </c>
      <c r="J316" t="s">
        <v>12</v>
      </c>
      <c r="K316" t="s">
        <v>461</v>
      </c>
      <c r="L316" t="s">
        <v>26</v>
      </c>
      <c r="M316">
        <v>28.2259113</v>
      </c>
      <c r="N316">
        <v>-80.763931299999996</v>
      </c>
      <c r="O316" s="26">
        <v>36787</v>
      </c>
    </row>
    <row r="317" spans="1:15" ht="15.75" customHeight="1">
      <c r="A317" t="s">
        <v>208</v>
      </c>
      <c r="B317" t="s">
        <v>209</v>
      </c>
      <c r="E317">
        <v>13</v>
      </c>
      <c r="F317" t="s">
        <v>453</v>
      </c>
      <c r="G317" t="s">
        <v>454</v>
      </c>
      <c r="H317" t="s">
        <v>455</v>
      </c>
      <c r="I317" t="s">
        <v>456</v>
      </c>
      <c r="J317" t="s">
        <v>12</v>
      </c>
      <c r="K317" t="s">
        <v>461</v>
      </c>
      <c r="L317" t="s">
        <v>26</v>
      </c>
      <c r="M317">
        <v>28.2259113</v>
      </c>
      <c r="N317">
        <v>-80.763931299999996</v>
      </c>
      <c r="O317" s="26">
        <v>36787</v>
      </c>
    </row>
    <row r="318" spans="1:15" ht="15.75" customHeight="1">
      <c r="A318" t="s">
        <v>106</v>
      </c>
      <c r="B318" t="s">
        <v>107</v>
      </c>
      <c r="E318">
        <v>40</v>
      </c>
      <c r="F318" t="s">
        <v>453</v>
      </c>
      <c r="G318" t="s">
        <v>454</v>
      </c>
      <c r="H318" t="s">
        <v>455</v>
      </c>
      <c r="I318" t="s">
        <v>456</v>
      </c>
      <c r="J318" t="s">
        <v>12</v>
      </c>
      <c r="K318" t="s">
        <v>461</v>
      </c>
      <c r="L318" t="s">
        <v>26</v>
      </c>
      <c r="M318">
        <v>28.2259113</v>
      </c>
      <c r="N318">
        <v>-80.763931299999996</v>
      </c>
      <c r="O318" s="26">
        <v>36787</v>
      </c>
    </row>
    <row r="319" spans="1:15" ht="15.75" customHeight="1">
      <c r="A319" t="s">
        <v>343</v>
      </c>
      <c r="B319" t="s">
        <v>344</v>
      </c>
      <c r="E319">
        <v>1</v>
      </c>
      <c r="F319" t="s">
        <v>453</v>
      </c>
      <c r="G319" t="s">
        <v>454</v>
      </c>
      <c r="H319" t="s">
        <v>455</v>
      </c>
      <c r="I319" t="s">
        <v>456</v>
      </c>
      <c r="J319" t="s">
        <v>12</v>
      </c>
      <c r="K319" t="s">
        <v>461</v>
      </c>
      <c r="L319" t="s">
        <v>26</v>
      </c>
      <c r="M319">
        <v>28.2259113</v>
      </c>
      <c r="N319">
        <v>-80.763931299999996</v>
      </c>
      <c r="O319" s="26">
        <v>40440</v>
      </c>
    </row>
    <row r="320" spans="1:15" ht="15.75" customHeight="1">
      <c r="A320" t="s">
        <v>154</v>
      </c>
      <c r="B320" t="s">
        <v>155</v>
      </c>
      <c r="E320">
        <v>1</v>
      </c>
      <c r="F320" t="s">
        <v>453</v>
      </c>
      <c r="G320" t="s">
        <v>454</v>
      </c>
      <c r="H320" t="s">
        <v>455</v>
      </c>
      <c r="I320" t="s">
        <v>456</v>
      </c>
      <c r="J320" t="s">
        <v>12</v>
      </c>
      <c r="K320" t="s">
        <v>461</v>
      </c>
      <c r="L320" t="s">
        <v>26</v>
      </c>
      <c r="M320">
        <v>28.2259113</v>
      </c>
      <c r="N320">
        <v>-80.763931299999996</v>
      </c>
      <c r="O320" s="26">
        <v>40440</v>
      </c>
    </row>
    <row r="321" spans="1:15" ht="15.75" customHeight="1">
      <c r="A321" t="s">
        <v>124</v>
      </c>
      <c r="B321" t="s">
        <v>125</v>
      </c>
      <c r="E321">
        <v>1</v>
      </c>
      <c r="F321" t="s">
        <v>453</v>
      </c>
      <c r="G321" t="s">
        <v>454</v>
      </c>
      <c r="H321" t="s">
        <v>455</v>
      </c>
      <c r="I321" t="s">
        <v>456</v>
      </c>
      <c r="J321" t="s">
        <v>12</v>
      </c>
      <c r="K321" t="s">
        <v>461</v>
      </c>
      <c r="L321" t="s">
        <v>26</v>
      </c>
      <c r="M321">
        <v>28.2259113</v>
      </c>
      <c r="N321">
        <v>-80.763931299999996</v>
      </c>
      <c r="O321" s="26">
        <v>40440</v>
      </c>
    </row>
    <row r="322" spans="1:15" ht="15.75" customHeight="1">
      <c r="A322" t="s">
        <v>94</v>
      </c>
      <c r="B322" t="s">
        <v>95</v>
      </c>
      <c r="E322">
        <v>1</v>
      </c>
      <c r="F322" t="s">
        <v>453</v>
      </c>
      <c r="G322" t="s">
        <v>454</v>
      </c>
      <c r="H322" t="s">
        <v>455</v>
      </c>
      <c r="I322" t="s">
        <v>456</v>
      </c>
      <c r="J322" t="s">
        <v>12</v>
      </c>
      <c r="K322" t="s">
        <v>461</v>
      </c>
      <c r="L322" t="s">
        <v>26</v>
      </c>
      <c r="M322">
        <v>28.2259113</v>
      </c>
      <c r="N322">
        <v>-80.763931299999996</v>
      </c>
      <c r="O322" s="26">
        <v>40440</v>
      </c>
    </row>
    <row r="323" spans="1:15" ht="15.75" customHeight="1">
      <c r="A323" t="s">
        <v>136</v>
      </c>
      <c r="B323" t="s">
        <v>137</v>
      </c>
      <c r="E323">
        <v>1</v>
      </c>
      <c r="F323" t="s">
        <v>453</v>
      </c>
      <c r="G323" t="s">
        <v>454</v>
      </c>
      <c r="H323" t="s">
        <v>455</v>
      </c>
      <c r="I323" t="s">
        <v>456</v>
      </c>
      <c r="J323" t="s">
        <v>12</v>
      </c>
      <c r="K323" t="s">
        <v>461</v>
      </c>
      <c r="L323" t="s">
        <v>26</v>
      </c>
      <c r="M323">
        <v>28.2259113</v>
      </c>
      <c r="N323">
        <v>-80.763931299999996</v>
      </c>
      <c r="O323" s="26">
        <v>40440</v>
      </c>
    </row>
    <row r="324" spans="1:15" ht="15.75" customHeight="1">
      <c r="A324" t="s">
        <v>166</v>
      </c>
      <c r="B324" t="s">
        <v>167</v>
      </c>
      <c r="E324">
        <v>1</v>
      </c>
      <c r="F324" t="s">
        <v>453</v>
      </c>
      <c r="G324" t="s">
        <v>454</v>
      </c>
      <c r="H324" t="s">
        <v>455</v>
      </c>
      <c r="I324" t="s">
        <v>456</v>
      </c>
      <c r="J324" t="s">
        <v>12</v>
      </c>
      <c r="K324" t="s">
        <v>461</v>
      </c>
      <c r="L324" t="s">
        <v>26</v>
      </c>
      <c r="M324">
        <v>28.2259113</v>
      </c>
      <c r="N324">
        <v>-80.763931299999996</v>
      </c>
      <c r="O324" s="26">
        <v>40440</v>
      </c>
    </row>
    <row r="325" spans="1:15" ht="15.75" customHeight="1">
      <c r="A325" t="s">
        <v>39</v>
      </c>
      <c r="B325" t="s">
        <v>41</v>
      </c>
      <c r="E325">
        <v>1</v>
      </c>
      <c r="F325" t="s">
        <v>453</v>
      </c>
      <c r="G325" t="s">
        <v>454</v>
      </c>
      <c r="H325" t="s">
        <v>455</v>
      </c>
      <c r="I325" t="s">
        <v>456</v>
      </c>
      <c r="J325" t="s">
        <v>12</v>
      </c>
      <c r="K325" t="s">
        <v>461</v>
      </c>
      <c r="L325" t="s">
        <v>26</v>
      </c>
      <c r="M325">
        <v>28.2259113</v>
      </c>
      <c r="N325">
        <v>-80.763931299999996</v>
      </c>
      <c r="O325" s="26">
        <v>40440</v>
      </c>
    </row>
    <row r="326" spans="1:15" ht="15.75" customHeight="1">
      <c r="A326" t="s">
        <v>112</v>
      </c>
      <c r="B326" t="s">
        <v>113</v>
      </c>
      <c r="E326">
        <v>1</v>
      </c>
      <c r="F326" t="s">
        <v>453</v>
      </c>
      <c r="G326" t="s">
        <v>454</v>
      </c>
      <c r="H326" t="s">
        <v>455</v>
      </c>
      <c r="I326" t="s">
        <v>456</v>
      </c>
      <c r="J326" t="s">
        <v>12</v>
      </c>
      <c r="K326" t="s">
        <v>461</v>
      </c>
      <c r="L326" t="s">
        <v>26</v>
      </c>
      <c r="M326">
        <v>28.2259113</v>
      </c>
      <c r="N326">
        <v>-80.763931299999996</v>
      </c>
      <c r="O326" s="26">
        <v>40440</v>
      </c>
    </row>
    <row r="327" spans="1:15" ht="15.75" customHeight="1">
      <c r="A327" t="s">
        <v>158</v>
      </c>
      <c r="B327" t="s">
        <v>159</v>
      </c>
      <c r="E327">
        <v>1</v>
      </c>
      <c r="F327" t="s">
        <v>453</v>
      </c>
      <c r="G327" t="s">
        <v>454</v>
      </c>
      <c r="H327" t="s">
        <v>455</v>
      </c>
      <c r="I327" t="s">
        <v>456</v>
      </c>
      <c r="J327" t="s">
        <v>12</v>
      </c>
      <c r="K327" t="s">
        <v>461</v>
      </c>
      <c r="L327" t="s">
        <v>26</v>
      </c>
      <c r="M327">
        <v>28.2259113</v>
      </c>
      <c r="N327">
        <v>-80.763931299999996</v>
      </c>
      <c r="O327" s="26">
        <v>40440</v>
      </c>
    </row>
    <row r="328" spans="1:15" ht="15.75" customHeight="1">
      <c r="A328" t="s">
        <v>296</v>
      </c>
      <c r="B328" t="s">
        <v>297</v>
      </c>
      <c r="E328">
        <v>1</v>
      </c>
      <c r="F328" t="s">
        <v>453</v>
      </c>
      <c r="G328" t="s">
        <v>454</v>
      </c>
      <c r="H328" t="s">
        <v>455</v>
      </c>
      <c r="I328" t="s">
        <v>456</v>
      </c>
      <c r="J328" t="s">
        <v>12</v>
      </c>
      <c r="K328" t="s">
        <v>461</v>
      </c>
      <c r="L328" t="s">
        <v>26</v>
      </c>
      <c r="M328">
        <v>28.2259113</v>
      </c>
      <c r="N328">
        <v>-80.763931299999996</v>
      </c>
      <c r="O328" s="26">
        <v>40440</v>
      </c>
    </row>
    <row r="329" spans="1:15" ht="15.75" customHeight="1">
      <c r="A329" t="s">
        <v>337</v>
      </c>
      <c r="B329" t="s">
        <v>338</v>
      </c>
      <c r="E329">
        <v>1</v>
      </c>
      <c r="F329" t="s">
        <v>453</v>
      </c>
      <c r="G329" t="s">
        <v>454</v>
      </c>
      <c r="H329" t="s">
        <v>455</v>
      </c>
      <c r="I329" t="s">
        <v>456</v>
      </c>
      <c r="J329" t="s">
        <v>12</v>
      </c>
      <c r="K329" t="s">
        <v>461</v>
      </c>
      <c r="L329" t="s">
        <v>26</v>
      </c>
      <c r="M329">
        <v>28.2259113</v>
      </c>
      <c r="N329">
        <v>-80.763931299999996</v>
      </c>
      <c r="O329" s="26">
        <v>40440</v>
      </c>
    </row>
    <row r="330" spans="1:15" ht="15.75" customHeight="1">
      <c r="A330" t="s">
        <v>114</v>
      </c>
      <c r="B330" t="s">
        <v>115</v>
      </c>
      <c r="E330">
        <v>1</v>
      </c>
      <c r="F330" t="s">
        <v>453</v>
      </c>
      <c r="G330" t="s">
        <v>454</v>
      </c>
      <c r="H330" t="s">
        <v>455</v>
      </c>
      <c r="I330" t="s">
        <v>456</v>
      </c>
      <c r="J330" t="s">
        <v>12</v>
      </c>
      <c r="K330" t="s">
        <v>461</v>
      </c>
      <c r="L330" t="s">
        <v>26</v>
      </c>
      <c r="M330">
        <v>28.2259113</v>
      </c>
      <c r="N330">
        <v>-80.763931299999996</v>
      </c>
      <c r="O330" s="26">
        <v>40440</v>
      </c>
    </row>
    <row r="331" spans="1:15" ht="15.75" customHeight="1">
      <c r="A331" t="s">
        <v>58</v>
      </c>
      <c r="B331" t="s">
        <v>59</v>
      </c>
      <c r="E331">
        <v>1</v>
      </c>
      <c r="F331" t="s">
        <v>453</v>
      </c>
      <c r="G331" t="s">
        <v>454</v>
      </c>
      <c r="H331" t="s">
        <v>455</v>
      </c>
      <c r="I331" t="s">
        <v>456</v>
      </c>
      <c r="J331" t="s">
        <v>12</v>
      </c>
      <c r="K331" t="s">
        <v>461</v>
      </c>
      <c r="L331" t="s">
        <v>26</v>
      </c>
      <c r="M331">
        <v>28.2259113</v>
      </c>
      <c r="N331">
        <v>-80.763931299999996</v>
      </c>
      <c r="O331" s="26">
        <v>40440</v>
      </c>
    </row>
    <row r="332" spans="1:15" ht="15.75" customHeight="1">
      <c r="A332" t="s">
        <v>152</v>
      </c>
      <c r="B332" t="s">
        <v>153</v>
      </c>
      <c r="E332">
        <v>1</v>
      </c>
      <c r="F332" t="s">
        <v>453</v>
      </c>
      <c r="G332" t="s">
        <v>454</v>
      </c>
      <c r="H332" t="s">
        <v>455</v>
      </c>
      <c r="I332" t="s">
        <v>456</v>
      </c>
      <c r="J332" t="s">
        <v>12</v>
      </c>
      <c r="K332" t="s">
        <v>461</v>
      </c>
      <c r="L332" t="s">
        <v>26</v>
      </c>
      <c r="M332">
        <v>28.2259113</v>
      </c>
      <c r="N332">
        <v>-80.763931299999996</v>
      </c>
      <c r="O332" s="26">
        <v>40440</v>
      </c>
    </row>
    <row r="333" spans="1:15" ht="15.75" customHeight="1">
      <c r="A333" t="s">
        <v>130</v>
      </c>
      <c r="B333" t="s">
        <v>131</v>
      </c>
      <c r="E333">
        <v>1</v>
      </c>
      <c r="F333" t="s">
        <v>453</v>
      </c>
      <c r="G333" t="s">
        <v>454</v>
      </c>
      <c r="H333" t="s">
        <v>455</v>
      </c>
      <c r="I333" t="s">
        <v>456</v>
      </c>
      <c r="J333" t="s">
        <v>12</v>
      </c>
      <c r="K333" t="s">
        <v>461</v>
      </c>
      <c r="L333" t="s">
        <v>26</v>
      </c>
      <c r="M333">
        <v>28.2259113</v>
      </c>
      <c r="N333">
        <v>-80.763931299999996</v>
      </c>
      <c r="O333" s="26">
        <v>40440</v>
      </c>
    </row>
    <row r="334" spans="1:15" ht="15.75" customHeight="1">
      <c r="A334" t="s">
        <v>100</v>
      </c>
      <c r="B334" t="s">
        <v>101</v>
      </c>
      <c r="E334">
        <v>1</v>
      </c>
      <c r="F334" t="s">
        <v>453</v>
      </c>
      <c r="G334" t="s">
        <v>454</v>
      </c>
      <c r="H334" t="s">
        <v>455</v>
      </c>
      <c r="I334" t="s">
        <v>456</v>
      </c>
      <c r="J334" t="s">
        <v>12</v>
      </c>
      <c r="K334" t="s">
        <v>461</v>
      </c>
      <c r="L334" t="s">
        <v>26</v>
      </c>
      <c r="M334">
        <v>28.2259113</v>
      </c>
      <c r="N334">
        <v>-80.763931299999996</v>
      </c>
      <c r="O334" s="26">
        <v>40440</v>
      </c>
    </row>
    <row r="335" spans="1:15" ht="15.75" customHeight="1">
      <c r="A335" t="s">
        <v>164</v>
      </c>
      <c r="B335" t="s">
        <v>165</v>
      </c>
      <c r="E335">
        <v>1</v>
      </c>
      <c r="F335" t="s">
        <v>453</v>
      </c>
      <c r="G335" t="s">
        <v>454</v>
      </c>
      <c r="H335" t="s">
        <v>455</v>
      </c>
      <c r="I335" t="s">
        <v>456</v>
      </c>
      <c r="J335" t="s">
        <v>12</v>
      </c>
      <c r="K335" t="s">
        <v>461</v>
      </c>
      <c r="L335" t="s">
        <v>26</v>
      </c>
      <c r="M335">
        <v>28.2259113</v>
      </c>
      <c r="N335">
        <v>-80.763931299999996</v>
      </c>
      <c r="O335" s="26">
        <v>40440</v>
      </c>
    </row>
    <row r="336" spans="1:15" ht="15.75" customHeight="1">
      <c r="A336" t="s">
        <v>138</v>
      </c>
      <c r="B336" t="s">
        <v>139</v>
      </c>
      <c r="E336">
        <v>1</v>
      </c>
      <c r="F336" t="s">
        <v>453</v>
      </c>
      <c r="G336" t="s">
        <v>454</v>
      </c>
      <c r="H336" t="s">
        <v>455</v>
      </c>
      <c r="I336" t="s">
        <v>456</v>
      </c>
      <c r="J336" t="s">
        <v>12</v>
      </c>
      <c r="K336" t="s">
        <v>461</v>
      </c>
      <c r="L336" t="s">
        <v>26</v>
      </c>
      <c r="M336">
        <v>28.2259113</v>
      </c>
      <c r="N336">
        <v>-80.763931299999996</v>
      </c>
      <c r="O336" s="26">
        <v>40440</v>
      </c>
    </row>
    <row r="337" spans="1:15" ht="15.75" customHeight="1">
      <c r="A337" t="s">
        <v>120</v>
      </c>
      <c r="B337" t="s">
        <v>121</v>
      </c>
      <c r="E337">
        <v>1</v>
      </c>
      <c r="F337" t="s">
        <v>453</v>
      </c>
      <c r="G337" t="s">
        <v>454</v>
      </c>
      <c r="H337" t="s">
        <v>455</v>
      </c>
      <c r="I337" t="s">
        <v>456</v>
      </c>
      <c r="J337" t="s">
        <v>12</v>
      </c>
      <c r="K337" t="s">
        <v>461</v>
      </c>
      <c r="L337" t="s">
        <v>26</v>
      </c>
      <c r="M337">
        <v>28.2259113</v>
      </c>
      <c r="N337">
        <v>-80.763931299999996</v>
      </c>
      <c r="O337" s="26">
        <v>40440</v>
      </c>
    </row>
    <row r="338" spans="1:15" ht="15.75" customHeight="1">
      <c r="A338" t="s">
        <v>156</v>
      </c>
      <c r="B338" t="s">
        <v>157</v>
      </c>
      <c r="E338">
        <v>1</v>
      </c>
      <c r="F338" t="s">
        <v>453</v>
      </c>
      <c r="G338" t="s">
        <v>454</v>
      </c>
      <c r="H338" t="s">
        <v>455</v>
      </c>
      <c r="I338" t="s">
        <v>456</v>
      </c>
      <c r="J338" t="s">
        <v>12</v>
      </c>
      <c r="K338" t="s">
        <v>461</v>
      </c>
      <c r="L338" t="s">
        <v>26</v>
      </c>
      <c r="M338">
        <v>28.2259113</v>
      </c>
      <c r="N338">
        <v>-80.763931299999996</v>
      </c>
      <c r="O338" s="26">
        <v>40440</v>
      </c>
    </row>
    <row r="339" spans="1:15" ht="15.75" customHeight="1">
      <c r="A339" t="s">
        <v>90</v>
      </c>
      <c r="B339" t="s">
        <v>91</v>
      </c>
      <c r="E339">
        <v>1</v>
      </c>
      <c r="F339" t="s">
        <v>453</v>
      </c>
      <c r="G339" t="s">
        <v>454</v>
      </c>
      <c r="H339" t="s">
        <v>455</v>
      </c>
      <c r="I339" t="s">
        <v>456</v>
      </c>
      <c r="J339" t="s">
        <v>12</v>
      </c>
      <c r="K339" t="s">
        <v>461</v>
      </c>
      <c r="L339" t="s">
        <v>26</v>
      </c>
      <c r="M339">
        <v>28.2259113</v>
      </c>
      <c r="N339">
        <v>-80.763931299999996</v>
      </c>
      <c r="O339" s="26">
        <v>40440</v>
      </c>
    </row>
    <row r="340" spans="1:15" ht="15.75" customHeight="1">
      <c r="A340" t="s">
        <v>80</v>
      </c>
      <c r="B340" t="s">
        <v>81</v>
      </c>
      <c r="E340">
        <v>1</v>
      </c>
      <c r="F340" t="s">
        <v>453</v>
      </c>
      <c r="G340" t="s">
        <v>454</v>
      </c>
      <c r="H340" t="s">
        <v>455</v>
      </c>
      <c r="I340" t="s">
        <v>456</v>
      </c>
      <c r="J340" t="s">
        <v>12</v>
      </c>
      <c r="K340" t="s">
        <v>461</v>
      </c>
      <c r="L340" t="s">
        <v>26</v>
      </c>
      <c r="M340">
        <v>28.2259113</v>
      </c>
      <c r="N340">
        <v>-80.763931299999996</v>
      </c>
      <c r="O340" s="26">
        <v>40440</v>
      </c>
    </row>
    <row r="341" spans="1:15" ht="15.75" customHeight="1">
      <c r="A341" t="s">
        <v>140</v>
      </c>
      <c r="B341" t="s">
        <v>141</v>
      </c>
      <c r="E341">
        <v>1</v>
      </c>
      <c r="F341" t="s">
        <v>453</v>
      </c>
      <c r="G341" t="s">
        <v>454</v>
      </c>
      <c r="H341" t="s">
        <v>455</v>
      </c>
      <c r="I341" t="s">
        <v>456</v>
      </c>
      <c r="J341" t="s">
        <v>12</v>
      </c>
      <c r="K341" t="s">
        <v>461</v>
      </c>
      <c r="L341" t="s">
        <v>26</v>
      </c>
      <c r="M341">
        <v>28.2259113</v>
      </c>
      <c r="N341">
        <v>-80.763931299999996</v>
      </c>
      <c r="O341" s="26">
        <v>40440</v>
      </c>
    </row>
    <row r="342" spans="1:15" ht="15.75" customHeight="1">
      <c r="A342" t="s">
        <v>323</v>
      </c>
      <c r="B342" t="s">
        <v>324</v>
      </c>
      <c r="E342">
        <v>1</v>
      </c>
      <c r="F342" t="s">
        <v>453</v>
      </c>
      <c r="G342" t="s">
        <v>454</v>
      </c>
      <c r="H342" t="s">
        <v>455</v>
      </c>
      <c r="I342" t="s">
        <v>456</v>
      </c>
      <c r="J342" t="s">
        <v>12</v>
      </c>
      <c r="K342" t="s">
        <v>461</v>
      </c>
      <c r="L342" t="s">
        <v>26</v>
      </c>
      <c r="M342">
        <v>28.2259113</v>
      </c>
      <c r="N342">
        <v>-80.763931299999996</v>
      </c>
      <c r="O342" s="26">
        <v>40440</v>
      </c>
    </row>
    <row r="343" spans="1:15" ht="15.75" customHeight="1">
      <c r="A343" t="s">
        <v>208</v>
      </c>
      <c r="B343" t="s">
        <v>209</v>
      </c>
      <c r="E343">
        <v>1</v>
      </c>
      <c r="F343" t="s">
        <v>453</v>
      </c>
      <c r="G343" t="s">
        <v>454</v>
      </c>
      <c r="H343" t="s">
        <v>455</v>
      </c>
      <c r="I343" t="s">
        <v>456</v>
      </c>
      <c r="J343" t="s">
        <v>12</v>
      </c>
      <c r="K343" t="s">
        <v>461</v>
      </c>
      <c r="L343" t="s">
        <v>26</v>
      </c>
      <c r="M343">
        <v>28.2259113</v>
      </c>
      <c r="N343">
        <v>-80.763931299999996</v>
      </c>
      <c r="O343" s="26">
        <v>40440</v>
      </c>
    </row>
    <row r="344" spans="1:15" ht="15.75" customHeight="1">
      <c r="A344" t="s">
        <v>84</v>
      </c>
      <c r="B344" t="s">
        <v>85</v>
      </c>
      <c r="E344">
        <v>1</v>
      </c>
      <c r="F344" t="s">
        <v>453</v>
      </c>
      <c r="G344" t="s">
        <v>454</v>
      </c>
      <c r="H344" t="s">
        <v>455</v>
      </c>
      <c r="I344" t="s">
        <v>456</v>
      </c>
      <c r="J344" t="s">
        <v>12</v>
      </c>
      <c r="K344" t="s">
        <v>461</v>
      </c>
      <c r="L344" t="s">
        <v>26</v>
      </c>
      <c r="M344">
        <v>28.2259113</v>
      </c>
      <c r="N344">
        <v>-80.763931299999996</v>
      </c>
      <c r="O344" s="26">
        <v>40440</v>
      </c>
    </row>
    <row r="345" spans="1:15" ht="15.75" customHeight="1">
      <c r="A345" t="s">
        <v>162</v>
      </c>
      <c r="B345" t="s">
        <v>163</v>
      </c>
      <c r="E345">
        <v>1</v>
      </c>
      <c r="F345" t="s">
        <v>453</v>
      </c>
      <c r="G345" t="s">
        <v>454</v>
      </c>
      <c r="H345" t="s">
        <v>455</v>
      </c>
      <c r="I345" t="s">
        <v>456</v>
      </c>
      <c r="J345" t="s">
        <v>12</v>
      </c>
      <c r="K345" t="s">
        <v>461</v>
      </c>
      <c r="L345" t="s">
        <v>26</v>
      </c>
      <c r="M345">
        <v>28.2259113</v>
      </c>
      <c r="N345">
        <v>-80.763931299999996</v>
      </c>
      <c r="O345" s="26">
        <v>40440</v>
      </c>
    </row>
    <row r="346" spans="1:15" ht="15.75" customHeight="1">
      <c r="A346" t="s">
        <v>160</v>
      </c>
      <c r="B346" t="s">
        <v>161</v>
      </c>
      <c r="E346">
        <v>1</v>
      </c>
      <c r="F346" t="s">
        <v>453</v>
      </c>
      <c r="G346" t="s">
        <v>454</v>
      </c>
      <c r="H346" t="s">
        <v>455</v>
      </c>
      <c r="I346" t="s">
        <v>456</v>
      </c>
      <c r="J346" t="s">
        <v>12</v>
      </c>
      <c r="K346" t="s">
        <v>461</v>
      </c>
      <c r="L346" t="s">
        <v>26</v>
      </c>
      <c r="M346">
        <v>28.2259113</v>
      </c>
      <c r="N346">
        <v>-80.763931299999996</v>
      </c>
      <c r="O346" s="26">
        <v>40440</v>
      </c>
    </row>
    <row r="347" spans="1:15" ht="15.75" customHeight="1">
      <c r="A347" t="s">
        <v>72</v>
      </c>
      <c r="B347" t="s">
        <v>73</v>
      </c>
      <c r="E347">
        <v>1</v>
      </c>
      <c r="F347" t="s">
        <v>453</v>
      </c>
      <c r="G347" t="s">
        <v>454</v>
      </c>
      <c r="H347" t="s">
        <v>455</v>
      </c>
      <c r="I347" t="s">
        <v>456</v>
      </c>
      <c r="J347" t="s">
        <v>12</v>
      </c>
      <c r="K347" t="s">
        <v>461</v>
      </c>
      <c r="L347" t="s">
        <v>26</v>
      </c>
      <c r="M347">
        <v>28.2259113</v>
      </c>
      <c r="N347">
        <v>-80.763931299999996</v>
      </c>
      <c r="O347" s="26">
        <v>40440</v>
      </c>
    </row>
    <row r="348" spans="1:15" ht="15.75" customHeight="1">
      <c r="A348" t="s">
        <v>122</v>
      </c>
      <c r="B348" t="s">
        <v>123</v>
      </c>
      <c r="E348">
        <v>1</v>
      </c>
      <c r="F348" t="s">
        <v>453</v>
      </c>
      <c r="G348" t="s">
        <v>454</v>
      </c>
      <c r="H348" t="s">
        <v>455</v>
      </c>
      <c r="I348" t="s">
        <v>456</v>
      </c>
      <c r="J348" t="s">
        <v>12</v>
      </c>
      <c r="K348" t="s">
        <v>461</v>
      </c>
      <c r="L348" t="s">
        <v>26</v>
      </c>
      <c r="M348">
        <v>28.2259113</v>
      </c>
      <c r="N348">
        <v>-80.763931299999996</v>
      </c>
      <c r="O348" s="26">
        <v>40440</v>
      </c>
    </row>
    <row r="349" spans="1:15" ht="15.75" customHeight="1">
      <c r="A349" t="s">
        <v>260</v>
      </c>
      <c r="B349" t="s">
        <v>261</v>
      </c>
      <c r="E349">
        <v>1</v>
      </c>
      <c r="F349" t="s">
        <v>453</v>
      </c>
      <c r="G349" t="s">
        <v>454</v>
      </c>
      <c r="H349" t="s">
        <v>455</v>
      </c>
      <c r="I349" t="s">
        <v>456</v>
      </c>
      <c r="J349" t="s">
        <v>12</v>
      </c>
      <c r="K349" t="s">
        <v>461</v>
      </c>
      <c r="L349" t="s">
        <v>26</v>
      </c>
      <c r="M349">
        <v>28.2259113</v>
      </c>
      <c r="N349">
        <v>-80.763931299999996</v>
      </c>
      <c r="O349" s="26">
        <v>40440</v>
      </c>
    </row>
    <row r="350" spans="1:15" ht="15.75" customHeight="1">
      <c r="A350" t="s">
        <v>92</v>
      </c>
      <c r="B350" t="s">
        <v>93</v>
      </c>
      <c r="E350">
        <v>1</v>
      </c>
      <c r="F350" t="s">
        <v>453</v>
      </c>
      <c r="G350" t="s">
        <v>454</v>
      </c>
      <c r="H350" t="s">
        <v>455</v>
      </c>
      <c r="I350" t="s">
        <v>456</v>
      </c>
      <c r="J350" t="s">
        <v>12</v>
      </c>
      <c r="K350" t="s">
        <v>462</v>
      </c>
      <c r="L350" t="s">
        <v>34</v>
      </c>
      <c r="M350">
        <v>28.233965000000001</v>
      </c>
      <c r="N350">
        <v>-80.756979000000001</v>
      </c>
      <c r="O350" s="26">
        <v>36771</v>
      </c>
    </row>
    <row r="351" spans="1:15" ht="15.75" customHeight="1">
      <c r="A351" t="s">
        <v>337</v>
      </c>
      <c r="B351" t="s">
        <v>338</v>
      </c>
      <c r="E351">
        <v>1</v>
      </c>
      <c r="F351" t="s">
        <v>453</v>
      </c>
      <c r="G351" t="s">
        <v>454</v>
      </c>
      <c r="H351" t="s">
        <v>455</v>
      </c>
      <c r="I351" t="s">
        <v>456</v>
      </c>
      <c r="J351" t="s">
        <v>12</v>
      </c>
      <c r="K351" t="s">
        <v>462</v>
      </c>
      <c r="L351" t="s">
        <v>34</v>
      </c>
      <c r="M351">
        <v>28.233965000000001</v>
      </c>
      <c r="N351">
        <v>-80.756979000000001</v>
      </c>
      <c r="O351" s="26">
        <v>36771</v>
      </c>
    </row>
    <row r="352" spans="1:15" ht="15.75" customHeight="1">
      <c r="A352" t="s">
        <v>224</v>
      </c>
      <c r="B352" t="s">
        <v>225</v>
      </c>
      <c r="E352">
        <v>3</v>
      </c>
      <c r="F352" t="s">
        <v>453</v>
      </c>
      <c r="G352" t="s">
        <v>454</v>
      </c>
      <c r="H352" t="s">
        <v>455</v>
      </c>
      <c r="I352" t="s">
        <v>456</v>
      </c>
      <c r="J352" t="s">
        <v>12</v>
      </c>
      <c r="K352" t="s">
        <v>462</v>
      </c>
      <c r="L352" t="s">
        <v>34</v>
      </c>
      <c r="M352">
        <v>28.233965000000001</v>
      </c>
      <c r="N352">
        <v>-80.756979000000001</v>
      </c>
      <c r="O352" s="26">
        <v>36771</v>
      </c>
    </row>
    <row r="353" spans="1:15" ht="15.75" customHeight="1">
      <c r="A353" t="s">
        <v>345</v>
      </c>
      <c r="B353" t="s">
        <v>346</v>
      </c>
      <c r="E353">
        <v>3</v>
      </c>
      <c r="F353" t="s">
        <v>453</v>
      </c>
      <c r="G353" t="s">
        <v>454</v>
      </c>
      <c r="H353" t="s">
        <v>455</v>
      </c>
      <c r="I353" t="s">
        <v>456</v>
      </c>
      <c r="J353" t="s">
        <v>12</v>
      </c>
      <c r="K353" t="s">
        <v>462</v>
      </c>
      <c r="L353" t="s">
        <v>34</v>
      </c>
      <c r="M353">
        <v>28.233965000000001</v>
      </c>
      <c r="N353">
        <v>-80.756979000000001</v>
      </c>
      <c r="O353" s="26">
        <v>36771</v>
      </c>
    </row>
    <row r="354" spans="1:15" ht="15.75" customHeight="1">
      <c r="A354" t="s">
        <v>112</v>
      </c>
      <c r="B354" t="s">
        <v>113</v>
      </c>
      <c r="E354">
        <v>90</v>
      </c>
      <c r="F354" t="s">
        <v>453</v>
      </c>
      <c r="G354" t="s">
        <v>454</v>
      </c>
      <c r="H354" t="s">
        <v>455</v>
      </c>
      <c r="I354" t="s">
        <v>456</v>
      </c>
      <c r="J354" t="s">
        <v>12</v>
      </c>
      <c r="K354" t="s">
        <v>462</v>
      </c>
      <c r="L354" t="s">
        <v>34</v>
      </c>
      <c r="M354">
        <v>28.233965000000001</v>
      </c>
      <c r="N354">
        <v>-80.756979000000001</v>
      </c>
      <c r="O354" s="26">
        <v>36771</v>
      </c>
    </row>
    <row r="355" spans="1:15" ht="15.75" customHeight="1">
      <c r="A355" t="s">
        <v>120</v>
      </c>
      <c r="B355" t="s">
        <v>121</v>
      </c>
      <c r="E355">
        <v>139</v>
      </c>
      <c r="F355" t="s">
        <v>453</v>
      </c>
      <c r="G355" t="s">
        <v>454</v>
      </c>
      <c r="H355" t="s">
        <v>455</v>
      </c>
      <c r="I355" t="s">
        <v>456</v>
      </c>
      <c r="J355" t="s">
        <v>12</v>
      </c>
      <c r="K355" t="s">
        <v>462</v>
      </c>
      <c r="L355" t="s">
        <v>34</v>
      </c>
      <c r="M355">
        <v>28.233965000000001</v>
      </c>
      <c r="N355">
        <v>-80.756979000000001</v>
      </c>
      <c r="O355" s="26">
        <v>36771</v>
      </c>
    </row>
    <row r="356" spans="1:15" ht="15.75" customHeight="1">
      <c r="A356" t="s">
        <v>84</v>
      </c>
      <c r="B356" t="s">
        <v>85</v>
      </c>
      <c r="E356">
        <v>153</v>
      </c>
      <c r="F356" t="s">
        <v>453</v>
      </c>
      <c r="G356" t="s">
        <v>454</v>
      </c>
      <c r="H356" t="s">
        <v>455</v>
      </c>
      <c r="I356" t="s">
        <v>456</v>
      </c>
      <c r="J356" t="s">
        <v>12</v>
      </c>
      <c r="K356" t="s">
        <v>462</v>
      </c>
      <c r="L356" t="s">
        <v>34</v>
      </c>
      <c r="M356">
        <v>28.233965000000001</v>
      </c>
      <c r="N356">
        <v>-80.756979000000001</v>
      </c>
      <c r="O356" s="26">
        <v>36771</v>
      </c>
    </row>
    <row r="357" spans="1:15" ht="15.75" customHeight="1">
      <c r="A357" t="s">
        <v>154</v>
      </c>
      <c r="B357" t="s">
        <v>155</v>
      </c>
      <c r="E357">
        <v>1</v>
      </c>
      <c r="F357" t="s">
        <v>453</v>
      </c>
      <c r="G357" t="s">
        <v>454</v>
      </c>
      <c r="H357" t="s">
        <v>455</v>
      </c>
      <c r="I357" t="s">
        <v>456</v>
      </c>
      <c r="J357" t="s">
        <v>12</v>
      </c>
      <c r="K357" t="s">
        <v>462</v>
      </c>
      <c r="L357" t="s">
        <v>34</v>
      </c>
      <c r="M357">
        <v>28.233965000000001</v>
      </c>
      <c r="N357">
        <v>-80.756979000000001</v>
      </c>
      <c r="O357" s="26">
        <v>40482</v>
      </c>
    </row>
    <row r="358" spans="1:15" ht="15.75" customHeight="1">
      <c r="A358" t="s">
        <v>96</v>
      </c>
      <c r="B358" t="s">
        <v>97</v>
      </c>
      <c r="E358">
        <v>1</v>
      </c>
      <c r="F358" t="s">
        <v>453</v>
      </c>
      <c r="G358" t="s">
        <v>454</v>
      </c>
      <c r="H358" t="s">
        <v>455</v>
      </c>
      <c r="I358" t="s">
        <v>456</v>
      </c>
      <c r="J358" t="s">
        <v>12</v>
      </c>
      <c r="K358" t="s">
        <v>462</v>
      </c>
      <c r="L358" t="s">
        <v>34</v>
      </c>
      <c r="M358">
        <v>28.233965000000001</v>
      </c>
      <c r="N358">
        <v>-80.756979000000001</v>
      </c>
      <c r="O358" s="26">
        <v>40482</v>
      </c>
    </row>
    <row r="359" spans="1:15" ht="15.75" customHeight="1">
      <c r="A359" t="s">
        <v>96</v>
      </c>
      <c r="B359" t="s">
        <v>97</v>
      </c>
      <c r="E359">
        <v>1</v>
      </c>
      <c r="F359" t="s">
        <v>453</v>
      </c>
      <c r="G359" t="s">
        <v>454</v>
      </c>
      <c r="H359" t="s">
        <v>455</v>
      </c>
      <c r="I359" t="s">
        <v>456</v>
      </c>
      <c r="J359" t="s">
        <v>12</v>
      </c>
      <c r="K359" t="s">
        <v>462</v>
      </c>
      <c r="L359" t="s">
        <v>34</v>
      </c>
      <c r="M359">
        <v>28.233965000000001</v>
      </c>
      <c r="N359">
        <v>-80.756979000000001</v>
      </c>
      <c r="O359" s="26">
        <v>40482</v>
      </c>
    </row>
    <row r="360" spans="1:15" ht="15.75" customHeight="1">
      <c r="A360" t="s">
        <v>190</v>
      </c>
      <c r="B360" t="s">
        <v>191</v>
      </c>
      <c r="E360">
        <v>1</v>
      </c>
      <c r="F360" t="s">
        <v>453</v>
      </c>
      <c r="G360" t="s">
        <v>454</v>
      </c>
      <c r="H360" t="s">
        <v>455</v>
      </c>
      <c r="I360" t="s">
        <v>456</v>
      </c>
      <c r="J360" t="s">
        <v>12</v>
      </c>
      <c r="K360" t="s">
        <v>462</v>
      </c>
      <c r="L360" t="s">
        <v>34</v>
      </c>
      <c r="M360">
        <v>28.233965000000001</v>
      </c>
      <c r="N360">
        <v>-80.756979000000001</v>
      </c>
      <c r="O360" s="26">
        <v>40482</v>
      </c>
    </row>
    <row r="361" spans="1:15" ht="15.75" customHeight="1">
      <c r="A361" t="s">
        <v>58</v>
      </c>
      <c r="B361" t="s">
        <v>59</v>
      </c>
      <c r="E361">
        <v>1</v>
      </c>
      <c r="F361" t="s">
        <v>453</v>
      </c>
      <c r="G361" t="s">
        <v>454</v>
      </c>
      <c r="H361" t="s">
        <v>455</v>
      </c>
      <c r="I361" t="s">
        <v>456</v>
      </c>
      <c r="J361" t="s">
        <v>12</v>
      </c>
      <c r="K361" t="s">
        <v>462</v>
      </c>
      <c r="L361" t="s">
        <v>34</v>
      </c>
      <c r="M361">
        <v>28.233965000000001</v>
      </c>
      <c r="N361">
        <v>-80.756979000000001</v>
      </c>
      <c r="O361" s="26">
        <v>40482</v>
      </c>
    </row>
    <row r="362" spans="1:15" ht="15.75" customHeight="1">
      <c r="A362" t="s">
        <v>347</v>
      </c>
      <c r="B362" t="s">
        <v>348</v>
      </c>
      <c r="E362">
        <v>1</v>
      </c>
      <c r="F362" t="s">
        <v>453</v>
      </c>
      <c r="G362" t="s">
        <v>454</v>
      </c>
      <c r="H362" t="s">
        <v>455</v>
      </c>
      <c r="I362" t="s">
        <v>456</v>
      </c>
      <c r="J362" t="s">
        <v>12</v>
      </c>
      <c r="K362" t="s">
        <v>462</v>
      </c>
      <c r="L362" t="s">
        <v>34</v>
      </c>
      <c r="M362">
        <v>28.233965000000001</v>
      </c>
      <c r="N362">
        <v>-80.756979000000001</v>
      </c>
      <c r="O362" s="26">
        <v>40482</v>
      </c>
    </row>
    <row r="363" spans="1:15" ht="15.75" customHeight="1">
      <c r="A363" t="s">
        <v>347</v>
      </c>
      <c r="B363" t="s">
        <v>348</v>
      </c>
      <c r="E363">
        <v>1</v>
      </c>
      <c r="F363" t="s">
        <v>453</v>
      </c>
      <c r="G363" t="s">
        <v>454</v>
      </c>
      <c r="H363" t="s">
        <v>455</v>
      </c>
      <c r="I363" t="s">
        <v>456</v>
      </c>
      <c r="J363" t="s">
        <v>12</v>
      </c>
      <c r="K363" t="s">
        <v>462</v>
      </c>
      <c r="L363" t="s">
        <v>34</v>
      </c>
      <c r="M363">
        <v>28.233965000000001</v>
      </c>
      <c r="N363">
        <v>-80.756979000000001</v>
      </c>
      <c r="O363" s="26">
        <v>40482</v>
      </c>
    </row>
    <row r="364" spans="1:15" ht="15.75" customHeight="1">
      <c r="A364" t="s">
        <v>347</v>
      </c>
      <c r="B364" t="s">
        <v>348</v>
      </c>
      <c r="E364">
        <v>1</v>
      </c>
      <c r="F364" t="s">
        <v>453</v>
      </c>
      <c r="G364" t="s">
        <v>454</v>
      </c>
      <c r="H364" t="s">
        <v>455</v>
      </c>
      <c r="I364" t="s">
        <v>456</v>
      </c>
      <c r="J364" t="s">
        <v>12</v>
      </c>
      <c r="K364" t="s">
        <v>462</v>
      </c>
      <c r="L364" t="s">
        <v>34</v>
      </c>
      <c r="M364">
        <v>28.233965000000001</v>
      </c>
      <c r="N364">
        <v>-80.756979000000001</v>
      </c>
      <c r="O364" s="26">
        <v>40482</v>
      </c>
    </row>
    <row r="365" spans="1:15" ht="15.75" customHeight="1">
      <c r="A365" t="s">
        <v>152</v>
      </c>
      <c r="B365" t="s">
        <v>153</v>
      </c>
      <c r="E365">
        <v>1</v>
      </c>
      <c r="F365" t="s">
        <v>453</v>
      </c>
      <c r="G365" t="s">
        <v>454</v>
      </c>
      <c r="H365" t="s">
        <v>455</v>
      </c>
      <c r="I365" t="s">
        <v>456</v>
      </c>
      <c r="J365" t="s">
        <v>12</v>
      </c>
      <c r="K365" t="s">
        <v>462</v>
      </c>
      <c r="L365" t="s">
        <v>34</v>
      </c>
      <c r="M365">
        <v>28.233965000000001</v>
      </c>
      <c r="N365">
        <v>-80.756979000000001</v>
      </c>
      <c r="O365" s="26">
        <v>40482</v>
      </c>
    </row>
    <row r="366" spans="1:15" ht="15.75" customHeight="1">
      <c r="A366" t="s">
        <v>349</v>
      </c>
      <c r="B366" t="s">
        <v>350</v>
      </c>
      <c r="E366">
        <v>1</v>
      </c>
      <c r="F366" t="s">
        <v>453</v>
      </c>
      <c r="G366" t="s">
        <v>454</v>
      </c>
      <c r="H366" t="s">
        <v>455</v>
      </c>
      <c r="I366" t="s">
        <v>456</v>
      </c>
      <c r="J366" t="s">
        <v>12</v>
      </c>
      <c r="K366" t="s">
        <v>462</v>
      </c>
      <c r="L366" t="s">
        <v>34</v>
      </c>
      <c r="M366">
        <v>28.233965000000001</v>
      </c>
      <c r="N366">
        <v>-80.756979000000001</v>
      </c>
      <c r="O366" s="26">
        <v>40482</v>
      </c>
    </row>
    <row r="367" spans="1:15" ht="15.75" customHeight="1">
      <c r="A367" t="s">
        <v>349</v>
      </c>
      <c r="B367" t="s">
        <v>350</v>
      </c>
      <c r="E367">
        <v>1</v>
      </c>
      <c r="F367" t="s">
        <v>453</v>
      </c>
      <c r="G367" t="s">
        <v>454</v>
      </c>
      <c r="H367" t="s">
        <v>455</v>
      </c>
      <c r="I367" t="s">
        <v>456</v>
      </c>
      <c r="J367" t="s">
        <v>12</v>
      </c>
      <c r="K367" t="s">
        <v>462</v>
      </c>
      <c r="L367" t="s">
        <v>34</v>
      </c>
      <c r="M367">
        <v>28.233965000000001</v>
      </c>
      <c r="N367">
        <v>-80.756979000000001</v>
      </c>
      <c r="O367" s="26">
        <v>40482</v>
      </c>
    </row>
    <row r="368" spans="1:15" ht="15.75" customHeight="1">
      <c r="A368" t="s">
        <v>134</v>
      </c>
      <c r="B368" t="s">
        <v>135</v>
      </c>
      <c r="E368">
        <v>1</v>
      </c>
      <c r="F368" t="s">
        <v>453</v>
      </c>
      <c r="G368" t="s">
        <v>454</v>
      </c>
      <c r="H368" t="s">
        <v>455</v>
      </c>
      <c r="I368" t="s">
        <v>456</v>
      </c>
      <c r="J368" t="s">
        <v>12</v>
      </c>
      <c r="K368" t="s">
        <v>462</v>
      </c>
      <c r="L368" t="s">
        <v>34</v>
      </c>
      <c r="M368">
        <v>28.233965000000001</v>
      </c>
      <c r="N368">
        <v>-80.756979000000001</v>
      </c>
      <c r="O368" s="26">
        <v>40482</v>
      </c>
    </row>
    <row r="369" spans="1:15" ht="15.75" customHeight="1">
      <c r="A369" t="s">
        <v>134</v>
      </c>
      <c r="B369" t="s">
        <v>135</v>
      </c>
      <c r="E369">
        <v>1</v>
      </c>
      <c r="F369" t="s">
        <v>453</v>
      </c>
      <c r="G369" t="s">
        <v>454</v>
      </c>
      <c r="H369" t="s">
        <v>455</v>
      </c>
      <c r="I369" t="s">
        <v>456</v>
      </c>
      <c r="J369" t="s">
        <v>12</v>
      </c>
      <c r="K369" t="s">
        <v>462</v>
      </c>
      <c r="L369" t="s">
        <v>34</v>
      </c>
      <c r="M369">
        <v>28.233965000000001</v>
      </c>
      <c r="N369">
        <v>-80.756979000000001</v>
      </c>
      <c r="O369" s="26">
        <v>40482</v>
      </c>
    </row>
    <row r="370" spans="1:15" ht="15.75" customHeight="1">
      <c r="A370" t="s">
        <v>32</v>
      </c>
      <c r="B370" t="s">
        <v>33</v>
      </c>
      <c r="E370">
        <v>1</v>
      </c>
      <c r="F370" t="s">
        <v>453</v>
      </c>
      <c r="G370" t="s">
        <v>454</v>
      </c>
      <c r="H370" t="s">
        <v>455</v>
      </c>
      <c r="I370" t="s">
        <v>456</v>
      </c>
      <c r="J370" t="s">
        <v>12</v>
      </c>
      <c r="K370" t="s">
        <v>463</v>
      </c>
      <c r="L370" t="s">
        <v>36</v>
      </c>
      <c r="M370">
        <v>28.6315791</v>
      </c>
      <c r="N370">
        <v>-80.778393699999995</v>
      </c>
      <c r="O370" s="26">
        <v>36758</v>
      </c>
    </row>
    <row r="371" spans="1:15" ht="15.75" customHeight="1">
      <c r="A371" t="s">
        <v>192</v>
      </c>
      <c r="B371" t="s">
        <v>193</v>
      </c>
      <c r="E371">
        <v>1</v>
      </c>
      <c r="F371" t="s">
        <v>453</v>
      </c>
      <c r="G371" t="s">
        <v>454</v>
      </c>
      <c r="H371" t="s">
        <v>455</v>
      </c>
      <c r="I371" t="s">
        <v>456</v>
      </c>
      <c r="J371" t="s">
        <v>12</v>
      </c>
      <c r="K371" t="s">
        <v>463</v>
      </c>
      <c r="L371" t="s">
        <v>36</v>
      </c>
      <c r="M371">
        <v>28.6315791</v>
      </c>
      <c r="N371">
        <v>-80.778393699999995</v>
      </c>
      <c r="O371" s="26">
        <v>36758</v>
      </c>
    </row>
    <row r="372" spans="1:15" ht="15.75" customHeight="1">
      <c r="A372" t="s">
        <v>110</v>
      </c>
      <c r="B372" t="s">
        <v>111</v>
      </c>
      <c r="E372">
        <v>1</v>
      </c>
      <c r="F372" t="s">
        <v>453</v>
      </c>
      <c r="G372" t="s">
        <v>454</v>
      </c>
      <c r="H372" t="s">
        <v>455</v>
      </c>
      <c r="I372" t="s">
        <v>456</v>
      </c>
      <c r="J372" t="s">
        <v>12</v>
      </c>
      <c r="K372" t="s">
        <v>463</v>
      </c>
      <c r="L372" t="s">
        <v>36</v>
      </c>
      <c r="M372">
        <v>28.6315791</v>
      </c>
      <c r="N372">
        <v>-80.778393699999995</v>
      </c>
      <c r="O372" s="26">
        <v>36758</v>
      </c>
    </row>
    <row r="373" spans="1:15" ht="15.75" customHeight="1">
      <c r="A373" t="s">
        <v>110</v>
      </c>
      <c r="B373" t="s">
        <v>111</v>
      </c>
      <c r="E373">
        <v>2</v>
      </c>
      <c r="F373" t="s">
        <v>453</v>
      </c>
      <c r="G373" t="s">
        <v>454</v>
      </c>
      <c r="H373" t="s">
        <v>455</v>
      </c>
      <c r="I373" t="s">
        <v>456</v>
      </c>
      <c r="J373" t="s">
        <v>12</v>
      </c>
      <c r="K373" t="s">
        <v>463</v>
      </c>
      <c r="L373" t="s">
        <v>36</v>
      </c>
      <c r="M373">
        <v>28.6315791</v>
      </c>
      <c r="N373">
        <v>-80.778393699999995</v>
      </c>
      <c r="O373" s="26">
        <v>36758</v>
      </c>
    </row>
    <row r="374" spans="1:15" ht="15.75" customHeight="1">
      <c r="A374" t="s">
        <v>351</v>
      </c>
      <c r="B374" t="s">
        <v>352</v>
      </c>
      <c r="E374">
        <v>2</v>
      </c>
      <c r="F374" t="s">
        <v>453</v>
      </c>
      <c r="G374" t="s">
        <v>454</v>
      </c>
      <c r="H374" t="s">
        <v>455</v>
      </c>
      <c r="I374" t="s">
        <v>456</v>
      </c>
      <c r="J374" t="s">
        <v>12</v>
      </c>
      <c r="K374" t="s">
        <v>463</v>
      </c>
      <c r="L374" t="s">
        <v>36</v>
      </c>
      <c r="M374">
        <v>28.6315791</v>
      </c>
      <c r="N374">
        <v>-80.778393699999995</v>
      </c>
      <c r="O374" s="26">
        <v>36758</v>
      </c>
    </row>
    <row r="375" spans="1:15" ht="15.75" customHeight="1">
      <c r="A375" t="s">
        <v>204</v>
      </c>
      <c r="B375" t="s">
        <v>205</v>
      </c>
      <c r="E375">
        <v>2</v>
      </c>
      <c r="F375" t="s">
        <v>453</v>
      </c>
      <c r="G375" t="s">
        <v>454</v>
      </c>
      <c r="H375" t="s">
        <v>455</v>
      </c>
      <c r="I375" t="s">
        <v>456</v>
      </c>
      <c r="J375" t="s">
        <v>12</v>
      </c>
      <c r="K375" t="s">
        <v>463</v>
      </c>
      <c r="L375" t="s">
        <v>36</v>
      </c>
      <c r="M375">
        <v>28.6315791</v>
      </c>
      <c r="N375">
        <v>-80.778393699999995</v>
      </c>
      <c r="O375" s="26">
        <v>36758</v>
      </c>
    </row>
    <row r="376" spans="1:15" ht="15.75" customHeight="1">
      <c r="A376" t="s">
        <v>212</v>
      </c>
      <c r="B376" t="s">
        <v>213</v>
      </c>
      <c r="E376">
        <v>3</v>
      </c>
      <c r="F376" t="s">
        <v>453</v>
      </c>
      <c r="G376" t="s">
        <v>454</v>
      </c>
      <c r="H376" t="s">
        <v>455</v>
      </c>
      <c r="I376" t="s">
        <v>456</v>
      </c>
      <c r="J376" t="s">
        <v>12</v>
      </c>
      <c r="K376" t="s">
        <v>463</v>
      </c>
      <c r="L376" t="s">
        <v>36</v>
      </c>
      <c r="M376">
        <v>28.6315791</v>
      </c>
      <c r="N376">
        <v>-80.778393699999995</v>
      </c>
      <c r="O376" s="26">
        <v>36758</v>
      </c>
    </row>
    <row r="377" spans="1:15" ht="15.75" customHeight="1">
      <c r="A377" t="s">
        <v>178</v>
      </c>
      <c r="B377" t="s">
        <v>179</v>
      </c>
      <c r="E377">
        <v>3</v>
      </c>
      <c r="F377" t="s">
        <v>453</v>
      </c>
      <c r="G377" t="s">
        <v>454</v>
      </c>
      <c r="H377" t="s">
        <v>455</v>
      </c>
      <c r="I377" t="s">
        <v>456</v>
      </c>
      <c r="J377" t="s">
        <v>12</v>
      </c>
      <c r="K377" t="s">
        <v>463</v>
      </c>
      <c r="L377" t="s">
        <v>36</v>
      </c>
      <c r="M377">
        <v>28.6315791</v>
      </c>
      <c r="N377">
        <v>-80.778393699999995</v>
      </c>
      <c r="O377" s="26">
        <v>36758</v>
      </c>
    </row>
    <row r="378" spans="1:15" ht="15.75" customHeight="1">
      <c r="A378" t="s">
        <v>206</v>
      </c>
      <c r="B378" t="s">
        <v>207</v>
      </c>
      <c r="E378">
        <v>4</v>
      </c>
      <c r="F378" t="s">
        <v>453</v>
      </c>
      <c r="G378" t="s">
        <v>454</v>
      </c>
      <c r="H378" t="s">
        <v>455</v>
      </c>
      <c r="I378" t="s">
        <v>456</v>
      </c>
      <c r="J378" t="s">
        <v>12</v>
      </c>
      <c r="K378" t="s">
        <v>463</v>
      </c>
      <c r="L378" t="s">
        <v>36</v>
      </c>
      <c r="M378">
        <v>28.6315791</v>
      </c>
      <c r="N378">
        <v>-80.778393699999995</v>
      </c>
      <c r="O378" s="26">
        <v>36758</v>
      </c>
    </row>
    <row r="379" spans="1:15" ht="15.75" customHeight="1">
      <c r="A379" t="s">
        <v>353</v>
      </c>
      <c r="B379" t="s">
        <v>354</v>
      </c>
      <c r="E379">
        <v>46</v>
      </c>
      <c r="F379" t="s">
        <v>453</v>
      </c>
      <c r="G379" t="s">
        <v>454</v>
      </c>
      <c r="H379" t="s">
        <v>455</v>
      </c>
      <c r="I379" t="s">
        <v>456</v>
      </c>
      <c r="J379" t="s">
        <v>12</v>
      </c>
      <c r="K379" t="s">
        <v>463</v>
      </c>
      <c r="L379" t="s">
        <v>36</v>
      </c>
      <c r="M379">
        <v>28.6315791</v>
      </c>
      <c r="N379">
        <v>-80.778393699999995</v>
      </c>
      <c r="O379" s="26">
        <v>36758</v>
      </c>
    </row>
    <row r="380" spans="1:15" ht="15.75" customHeight="1">
      <c r="A380" t="s">
        <v>335</v>
      </c>
      <c r="B380" t="s">
        <v>336</v>
      </c>
      <c r="E380">
        <v>60</v>
      </c>
      <c r="F380" t="s">
        <v>453</v>
      </c>
      <c r="G380" t="s">
        <v>454</v>
      </c>
      <c r="H380" t="s">
        <v>455</v>
      </c>
      <c r="I380" t="s">
        <v>456</v>
      </c>
      <c r="J380" t="s">
        <v>12</v>
      </c>
      <c r="K380" t="s">
        <v>463</v>
      </c>
      <c r="L380" t="s">
        <v>36</v>
      </c>
      <c r="M380">
        <v>28.6315791</v>
      </c>
      <c r="N380">
        <v>-80.778393699999995</v>
      </c>
      <c r="O380" s="26">
        <v>36758</v>
      </c>
    </row>
    <row r="381" spans="1:15" ht="15.75" customHeight="1">
      <c r="A381" t="s">
        <v>200</v>
      </c>
      <c r="B381" t="s">
        <v>201</v>
      </c>
      <c r="E381">
        <v>135</v>
      </c>
      <c r="F381" t="s">
        <v>453</v>
      </c>
      <c r="G381" t="s">
        <v>454</v>
      </c>
      <c r="H381" t="s">
        <v>455</v>
      </c>
      <c r="I381" t="s">
        <v>456</v>
      </c>
      <c r="J381" t="s">
        <v>12</v>
      </c>
      <c r="K381" t="s">
        <v>463</v>
      </c>
      <c r="L381" t="s">
        <v>36</v>
      </c>
      <c r="M381">
        <v>28.6315791</v>
      </c>
      <c r="N381">
        <v>-80.778393699999995</v>
      </c>
      <c r="O381" s="26">
        <v>36758</v>
      </c>
    </row>
    <row r="382" spans="1:15" ht="15.75" customHeight="1">
      <c r="A382" t="s">
        <v>39</v>
      </c>
      <c r="B382" t="s">
        <v>41</v>
      </c>
      <c r="E382">
        <v>1</v>
      </c>
      <c r="F382" t="s">
        <v>453</v>
      </c>
      <c r="G382" t="s">
        <v>454</v>
      </c>
      <c r="H382" t="s">
        <v>455</v>
      </c>
      <c r="I382" t="s">
        <v>456</v>
      </c>
      <c r="J382" t="s">
        <v>12</v>
      </c>
      <c r="K382" t="s">
        <v>463</v>
      </c>
      <c r="L382" t="s">
        <v>36</v>
      </c>
      <c r="M382">
        <v>28.6315791</v>
      </c>
      <c r="N382">
        <v>-80.778393699999995</v>
      </c>
      <c r="O382" s="26">
        <v>40404</v>
      </c>
    </row>
    <row r="383" spans="1:15" ht="15.75" customHeight="1">
      <c r="A383" t="s">
        <v>130</v>
      </c>
      <c r="B383" t="s">
        <v>131</v>
      </c>
      <c r="E383">
        <v>1</v>
      </c>
      <c r="F383" t="s">
        <v>453</v>
      </c>
      <c r="G383" t="s">
        <v>454</v>
      </c>
      <c r="H383" t="s">
        <v>455</v>
      </c>
      <c r="I383" t="s">
        <v>456</v>
      </c>
      <c r="J383" t="s">
        <v>12</v>
      </c>
      <c r="K383" t="s">
        <v>463</v>
      </c>
      <c r="L383" t="s">
        <v>36</v>
      </c>
      <c r="M383">
        <v>28.6315791</v>
      </c>
      <c r="N383">
        <v>-80.778393699999995</v>
      </c>
      <c r="O383" s="26">
        <v>40404</v>
      </c>
    </row>
    <row r="384" spans="1:15" ht="15.75" customHeight="1">
      <c r="A384" t="s">
        <v>120</v>
      </c>
      <c r="B384" t="s">
        <v>121</v>
      </c>
      <c r="E384">
        <v>1</v>
      </c>
      <c r="F384" t="s">
        <v>453</v>
      </c>
      <c r="G384" t="s">
        <v>454</v>
      </c>
      <c r="H384" t="s">
        <v>455</v>
      </c>
      <c r="I384" t="s">
        <v>456</v>
      </c>
      <c r="J384" t="s">
        <v>12</v>
      </c>
      <c r="K384" t="s">
        <v>463</v>
      </c>
      <c r="L384" t="s">
        <v>36</v>
      </c>
      <c r="M384">
        <v>28.6315791</v>
      </c>
      <c r="N384">
        <v>-80.778393699999995</v>
      </c>
      <c r="O384" s="26">
        <v>40404</v>
      </c>
    </row>
    <row r="385" spans="1:15" ht="15.75" customHeight="1">
      <c r="A385" t="s">
        <v>80</v>
      </c>
      <c r="B385" t="s">
        <v>81</v>
      </c>
      <c r="E385">
        <v>1</v>
      </c>
      <c r="F385" t="s">
        <v>453</v>
      </c>
      <c r="G385" t="s">
        <v>454</v>
      </c>
      <c r="H385" t="s">
        <v>455</v>
      </c>
      <c r="I385" t="s">
        <v>456</v>
      </c>
      <c r="J385" t="s">
        <v>12</v>
      </c>
      <c r="K385" t="s">
        <v>463</v>
      </c>
      <c r="L385" t="s">
        <v>36</v>
      </c>
      <c r="M385">
        <v>28.6315791</v>
      </c>
      <c r="N385">
        <v>-80.778393699999995</v>
      </c>
      <c r="O385" s="26">
        <v>40404</v>
      </c>
    </row>
    <row r="386" spans="1:15" ht="15.75" customHeight="1">
      <c r="A386" t="s">
        <v>110</v>
      </c>
      <c r="B386" t="s">
        <v>111</v>
      </c>
      <c r="E386">
        <v>2</v>
      </c>
      <c r="F386" t="s">
        <v>453</v>
      </c>
      <c r="G386" t="s">
        <v>454</v>
      </c>
      <c r="H386" t="s">
        <v>455</v>
      </c>
      <c r="I386" t="s">
        <v>456</v>
      </c>
      <c r="J386" t="s">
        <v>12</v>
      </c>
      <c r="K386" t="s">
        <v>463</v>
      </c>
      <c r="L386" t="s">
        <v>36</v>
      </c>
      <c r="M386">
        <v>28.6315791</v>
      </c>
      <c r="N386">
        <v>-80.778393699999995</v>
      </c>
      <c r="O386" s="26">
        <v>40404</v>
      </c>
    </row>
    <row r="387" spans="1:15" ht="15.75" customHeight="1">
      <c r="A387" t="s">
        <v>164</v>
      </c>
      <c r="B387" t="s">
        <v>165</v>
      </c>
      <c r="E387">
        <v>2</v>
      </c>
      <c r="F387" t="s">
        <v>453</v>
      </c>
      <c r="G387" t="s">
        <v>454</v>
      </c>
      <c r="H387" t="s">
        <v>455</v>
      </c>
      <c r="I387" t="s">
        <v>456</v>
      </c>
      <c r="J387" t="s">
        <v>12</v>
      </c>
      <c r="K387" t="s">
        <v>463</v>
      </c>
      <c r="L387" t="s">
        <v>36</v>
      </c>
      <c r="M387">
        <v>28.6315791</v>
      </c>
      <c r="N387">
        <v>-80.778393699999995</v>
      </c>
      <c r="O387" s="26">
        <v>40404</v>
      </c>
    </row>
    <row r="388" spans="1:15" ht="15.75" customHeight="1">
      <c r="A388" t="s">
        <v>156</v>
      </c>
      <c r="B388" t="s">
        <v>157</v>
      </c>
      <c r="E388">
        <v>2</v>
      </c>
      <c r="F388" t="s">
        <v>453</v>
      </c>
      <c r="G388" t="s">
        <v>454</v>
      </c>
      <c r="H388" t="s">
        <v>455</v>
      </c>
      <c r="I388" t="s">
        <v>456</v>
      </c>
      <c r="J388" t="s">
        <v>12</v>
      </c>
      <c r="K388" t="s">
        <v>463</v>
      </c>
      <c r="L388" t="s">
        <v>36</v>
      </c>
      <c r="M388">
        <v>28.6315791</v>
      </c>
      <c r="N388">
        <v>-80.778393699999995</v>
      </c>
      <c r="O388" s="26">
        <v>40404</v>
      </c>
    </row>
    <row r="389" spans="1:15" ht="15.75" customHeight="1">
      <c r="A389" t="s">
        <v>176</v>
      </c>
      <c r="B389" t="s">
        <v>177</v>
      </c>
      <c r="E389">
        <v>2</v>
      </c>
      <c r="F389" t="s">
        <v>453</v>
      </c>
      <c r="G389" t="s">
        <v>454</v>
      </c>
      <c r="H389" t="s">
        <v>455</v>
      </c>
      <c r="I389" t="s">
        <v>456</v>
      </c>
      <c r="J389" t="s">
        <v>12</v>
      </c>
      <c r="K389" t="s">
        <v>463</v>
      </c>
      <c r="L389" t="s">
        <v>36</v>
      </c>
      <c r="M389">
        <v>28.6315791</v>
      </c>
      <c r="N389">
        <v>-80.778393699999995</v>
      </c>
      <c r="O389" s="26">
        <v>40404</v>
      </c>
    </row>
    <row r="390" spans="1:15" ht="15.75" customHeight="1">
      <c r="A390" t="s">
        <v>162</v>
      </c>
      <c r="B390" t="s">
        <v>163</v>
      </c>
      <c r="E390">
        <v>2</v>
      </c>
      <c r="F390" t="s">
        <v>453</v>
      </c>
      <c r="G390" t="s">
        <v>454</v>
      </c>
      <c r="H390" t="s">
        <v>455</v>
      </c>
      <c r="I390" t="s">
        <v>456</v>
      </c>
      <c r="J390" t="s">
        <v>12</v>
      </c>
      <c r="K390" t="s">
        <v>463</v>
      </c>
      <c r="L390" t="s">
        <v>36</v>
      </c>
      <c r="M390">
        <v>28.6315791</v>
      </c>
      <c r="N390">
        <v>-80.778393699999995</v>
      </c>
      <c r="O390" s="26">
        <v>40404</v>
      </c>
    </row>
    <row r="391" spans="1:15" ht="15.75" customHeight="1">
      <c r="A391" t="s">
        <v>122</v>
      </c>
      <c r="B391" t="s">
        <v>123</v>
      </c>
      <c r="E391">
        <v>3</v>
      </c>
      <c r="F391" t="s">
        <v>453</v>
      </c>
      <c r="G391" t="s">
        <v>454</v>
      </c>
      <c r="H391" t="s">
        <v>455</v>
      </c>
      <c r="I391" t="s">
        <v>456</v>
      </c>
      <c r="J391" t="s">
        <v>12</v>
      </c>
      <c r="K391" t="s">
        <v>463</v>
      </c>
      <c r="L391" t="s">
        <v>36</v>
      </c>
      <c r="M391">
        <v>28.6315791</v>
      </c>
      <c r="N391">
        <v>-80.778393699999995</v>
      </c>
      <c r="O391" s="26">
        <v>40404</v>
      </c>
    </row>
    <row r="392" spans="1:15" ht="15.75" customHeight="1">
      <c r="A392" t="s">
        <v>58</v>
      </c>
      <c r="B392" t="s">
        <v>59</v>
      </c>
      <c r="E392">
        <v>4</v>
      </c>
      <c r="F392" t="s">
        <v>453</v>
      </c>
      <c r="G392" t="s">
        <v>454</v>
      </c>
      <c r="H392" t="s">
        <v>455</v>
      </c>
      <c r="I392" t="s">
        <v>456</v>
      </c>
      <c r="J392" t="s">
        <v>12</v>
      </c>
      <c r="K392" t="s">
        <v>463</v>
      </c>
      <c r="L392" t="s">
        <v>36</v>
      </c>
      <c r="M392">
        <v>28.6315791</v>
      </c>
      <c r="N392">
        <v>-80.778393699999995</v>
      </c>
      <c r="O392" s="26">
        <v>40404</v>
      </c>
    </row>
    <row r="393" spans="1:15" ht="15.75" customHeight="1">
      <c r="A393" t="s">
        <v>152</v>
      </c>
      <c r="B393" t="s">
        <v>153</v>
      </c>
      <c r="E393">
        <v>4</v>
      </c>
      <c r="F393" t="s">
        <v>453</v>
      </c>
      <c r="G393" t="s">
        <v>454</v>
      </c>
      <c r="H393" t="s">
        <v>455</v>
      </c>
      <c r="I393" t="s">
        <v>456</v>
      </c>
      <c r="J393" t="s">
        <v>12</v>
      </c>
      <c r="K393" t="s">
        <v>463</v>
      </c>
      <c r="L393" t="s">
        <v>36</v>
      </c>
      <c r="M393">
        <v>28.6315791</v>
      </c>
      <c r="N393">
        <v>-80.778393699999995</v>
      </c>
      <c r="O393" s="26">
        <v>40404</v>
      </c>
    </row>
    <row r="394" spans="1:15" ht="15.75" customHeight="1">
      <c r="A394" t="s">
        <v>72</v>
      </c>
      <c r="B394" t="s">
        <v>73</v>
      </c>
      <c r="E394">
        <v>4</v>
      </c>
      <c r="F394" t="s">
        <v>453</v>
      </c>
      <c r="G394" t="s">
        <v>454</v>
      </c>
      <c r="H394" t="s">
        <v>455</v>
      </c>
      <c r="I394" t="s">
        <v>456</v>
      </c>
      <c r="J394" t="s">
        <v>12</v>
      </c>
      <c r="K394" t="s">
        <v>463</v>
      </c>
      <c r="L394" t="s">
        <v>36</v>
      </c>
      <c r="M394">
        <v>28.6315791</v>
      </c>
      <c r="N394">
        <v>-80.778393699999995</v>
      </c>
      <c r="O394" s="26">
        <v>40404</v>
      </c>
    </row>
    <row r="395" spans="1:15" ht="15.75" customHeight="1">
      <c r="A395" t="s">
        <v>190</v>
      </c>
      <c r="B395" t="s">
        <v>191</v>
      </c>
      <c r="E395">
        <v>5</v>
      </c>
      <c r="F395" t="s">
        <v>453</v>
      </c>
      <c r="G395" t="s">
        <v>454</v>
      </c>
      <c r="H395" t="s">
        <v>455</v>
      </c>
      <c r="I395" t="s">
        <v>456</v>
      </c>
      <c r="J395" t="s">
        <v>12</v>
      </c>
      <c r="K395" t="s">
        <v>463</v>
      </c>
      <c r="L395" t="s">
        <v>36</v>
      </c>
      <c r="M395">
        <v>28.6315791</v>
      </c>
      <c r="N395">
        <v>-80.778393699999995</v>
      </c>
      <c r="O395" s="26">
        <v>40404</v>
      </c>
    </row>
    <row r="396" spans="1:15" ht="15.75" customHeight="1">
      <c r="A396" t="s">
        <v>353</v>
      </c>
      <c r="B396" t="s">
        <v>354</v>
      </c>
      <c r="E396">
        <v>5</v>
      </c>
      <c r="F396" t="s">
        <v>453</v>
      </c>
      <c r="G396" t="s">
        <v>454</v>
      </c>
      <c r="H396" t="s">
        <v>455</v>
      </c>
      <c r="I396" t="s">
        <v>456</v>
      </c>
      <c r="J396" t="s">
        <v>12</v>
      </c>
      <c r="K396" t="s">
        <v>463</v>
      </c>
      <c r="L396" t="s">
        <v>36</v>
      </c>
      <c r="M396">
        <v>28.6315791</v>
      </c>
      <c r="N396">
        <v>-80.778393699999995</v>
      </c>
      <c r="O396" s="26">
        <v>40404</v>
      </c>
    </row>
    <row r="397" spans="1:15" ht="15.75" customHeight="1">
      <c r="A397" t="s">
        <v>200</v>
      </c>
      <c r="B397" t="s">
        <v>201</v>
      </c>
      <c r="E397">
        <v>6</v>
      </c>
      <c r="F397" t="s">
        <v>453</v>
      </c>
      <c r="G397" t="s">
        <v>454</v>
      </c>
      <c r="H397" t="s">
        <v>455</v>
      </c>
      <c r="I397" t="s">
        <v>456</v>
      </c>
      <c r="J397" t="s">
        <v>12</v>
      </c>
      <c r="K397" t="s">
        <v>463</v>
      </c>
      <c r="L397" t="s">
        <v>36</v>
      </c>
      <c r="M397">
        <v>28.6315791</v>
      </c>
      <c r="N397">
        <v>-80.778393699999995</v>
      </c>
      <c r="O397" s="26">
        <v>40404</v>
      </c>
    </row>
    <row r="398" spans="1:15" ht="15.75" customHeight="1">
      <c r="A398" t="s">
        <v>210</v>
      </c>
      <c r="B398" t="s">
        <v>211</v>
      </c>
      <c r="E398">
        <v>6</v>
      </c>
      <c r="F398" t="s">
        <v>453</v>
      </c>
      <c r="G398" t="s">
        <v>454</v>
      </c>
      <c r="H398" t="s">
        <v>455</v>
      </c>
      <c r="I398" t="s">
        <v>456</v>
      </c>
      <c r="J398" t="s">
        <v>12</v>
      </c>
      <c r="K398" t="s">
        <v>463</v>
      </c>
      <c r="L398" t="s">
        <v>36</v>
      </c>
      <c r="M398">
        <v>28.6315791</v>
      </c>
      <c r="N398">
        <v>-80.778393699999995</v>
      </c>
      <c r="O398" s="26">
        <v>40404</v>
      </c>
    </row>
    <row r="399" spans="1:15" ht="15.75" customHeight="1">
      <c r="A399" t="s">
        <v>160</v>
      </c>
      <c r="B399" t="s">
        <v>161</v>
      </c>
      <c r="E399">
        <v>8</v>
      </c>
      <c r="F399" t="s">
        <v>453</v>
      </c>
      <c r="G399" t="s">
        <v>454</v>
      </c>
      <c r="H399" t="s">
        <v>455</v>
      </c>
      <c r="I399" t="s">
        <v>456</v>
      </c>
      <c r="J399" t="s">
        <v>12</v>
      </c>
      <c r="K399" t="s">
        <v>463</v>
      </c>
      <c r="L399" t="s">
        <v>36</v>
      </c>
      <c r="M399">
        <v>28.6315791</v>
      </c>
      <c r="N399">
        <v>-80.778393699999995</v>
      </c>
      <c r="O399" s="26">
        <v>40404</v>
      </c>
    </row>
    <row r="400" spans="1:15" ht="15.75" customHeight="1">
      <c r="A400" t="s">
        <v>186</v>
      </c>
      <c r="B400" t="s">
        <v>187</v>
      </c>
      <c r="E400">
        <v>18</v>
      </c>
      <c r="F400" t="s">
        <v>453</v>
      </c>
      <c r="G400" t="s">
        <v>454</v>
      </c>
      <c r="H400" t="s">
        <v>455</v>
      </c>
      <c r="I400" t="s">
        <v>456</v>
      </c>
      <c r="J400" t="s">
        <v>12</v>
      </c>
      <c r="K400" t="s">
        <v>463</v>
      </c>
      <c r="L400" t="s">
        <v>36</v>
      </c>
      <c r="M400">
        <v>28.6315791</v>
      </c>
      <c r="N400">
        <v>-80.778393699999995</v>
      </c>
      <c r="O400" s="26">
        <v>40404</v>
      </c>
    </row>
    <row r="401" spans="1:15" ht="15.75" customHeight="1">
      <c r="A401" t="s">
        <v>204</v>
      </c>
      <c r="B401" t="s">
        <v>205</v>
      </c>
      <c r="E401">
        <v>91</v>
      </c>
      <c r="F401" t="s">
        <v>453</v>
      </c>
      <c r="G401" t="s">
        <v>454</v>
      </c>
      <c r="H401" t="s">
        <v>455</v>
      </c>
      <c r="I401" t="s">
        <v>456</v>
      </c>
      <c r="J401" t="s">
        <v>12</v>
      </c>
      <c r="K401" t="s">
        <v>463</v>
      </c>
      <c r="L401" t="s">
        <v>36</v>
      </c>
      <c r="M401">
        <v>28.6315791</v>
      </c>
      <c r="N401">
        <v>-80.778393699999995</v>
      </c>
      <c r="O401" s="26">
        <v>40404</v>
      </c>
    </row>
    <row r="402" spans="1:15" ht="15.75" customHeight="1">
      <c r="A402" t="s">
        <v>355</v>
      </c>
      <c r="B402" t="s">
        <v>356</v>
      </c>
      <c r="E402">
        <v>1</v>
      </c>
      <c r="F402" t="s">
        <v>453</v>
      </c>
      <c r="G402" t="s">
        <v>454</v>
      </c>
      <c r="H402" t="s">
        <v>455</v>
      </c>
      <c r="I402" t="s">
        <v>456</v>
      </c>
      <c r="J402" t="s">
        <v>12</v>
      </c>
      <c r="K402" t="s">
        <v>464</v>
      </c>
      <c r="L402" t="s">
        <v>40</v>
      </c>
      <c r="M402">
        <v>28.679900199999999</v>
      </c>
      <c r="N402">
        <v>-80.693544700000004</v>
      </c>
      <c r="O402" s="26">
        <v>36750</v>
      </c>
    </row>
    <row r="403" spans="1:15" ht="15.75" customHeight="1">
      <c r="A403" t="s">
        <v>198</v>
      </c>
      <c r="B403" t="s">
        <v>199</v>
      </c>
      <c r="E403">
        <v>1</v>
      </c>
      <c r="F403" t="s">
        <v>453</v>
      </c>
      <c r="G403" t="s">
        <v>454</v>
      </c>
      <c r="H403" t="s">
        <v>455</v>
      </c>
      <c r="I403" t="s">
        <v>456</v>
      </c>
      <c r="J403" t="s">
        <v>12</v>
      </c>
      <c r="K403" t="s">
        <v>464</v>
      </c>
      <c r="L403" t="s">
        <v>40</v>
      </c>
      <c r="M403">
        <v>28.679900199999999</v>
      </c>
      <c r="N403">
        <v>-80.693544700000004</v>
      </c>
      <c r="O403" s="26">
        <v>36750</v>
      </c>
    </row>
    <row r="404" spans="1:15" ht="15.75" customHeight="1">
      <c r="A404" t="s">
        <v>210</v>
      </c>
      <c r="B404" t="s">
        <v>211</v>
      </c>
      <c r="E404">
        <v>1</v>
      </c>
      <c r="F404" t="s">
        <v>453</v>
      </c>
      <c r="G404" t="s">
        <v>454</v>
      </c>
      <c r="H404" t="s">
        <v>455</v>
      </c>
      <c r="I404" t="s">
        <v>456</v>
      </c>
      <c r="J404" t="s">
        <v>12</v>
      </c>
      <c r="K404" t="s">
        <v>464</v>
      </c>
      <c r="L404" t="s">
        <v>40</v>
      </c>
      <c r="M404">
        <v>28.679900199999999</v>
      </c>
      <c r="N404">
        <v>-80.693544700000004</v>
      </c>
      <c r="O404" s="26">
        <v>36750</v>
      </c>
    </row>
    <row r="405" spans="1:15" ht="15.75" customHeight="1">
      <c r="A405" t="s">
        <v>32</v>
      </c>
      <c r="B405" t="s">
        <v>33</v>
      </c>
      <c r="E405">
        <v>2</v>
      </c>
      <c r="F405" t="s">
        <v>453</v>
      </c>
      <c r="G405" t="s">
        <v>454</v>
      </c>
      <c r="H405" t="s">
        <v>455</v>
      </c>
      <c r="I405" t="s">
        <v>456</v>
      </c>
      <c r="J405" t="s">
        <v>12</v>
      </c>
      <c r="K405" t="s">
        <v>464</v>
      </c>
      <c r="L405" t="s">
        <v>40</v>
      </c>
      <c r="M405">
        <v>28.679900199999999</v>
      </c>
      <c r="N405">
        <v>-80.693544700000004</v>
      </c>
      <c r="O405" s="26">
        <v>36750</v>
      </c>
    </row>
    <row r="406" spans="1:15" ht="15.75" customHeight="1">
      <c r="A406" t="s">
        <v>110</v>
      </c>
      <c r="B406" t="s">
        <v>111</v>
      </c>
      <c r="E406">
        <v>2</v>
      </c>
      <c r="F406" t="s">
        <v>453</v>
      </c>
      <c r="G406" t="s">
        <v>454</v>
      </c>
      <c r="H406" t="s">
        <v>455</v>
      </c>
      <c r="I406" t="s">
        <v>456</v>
      </c>
      <c r="J406" t="s">
        <v>12</v>
      </c>
      <c r="K406" t="s">
        <v>464</v>
      </c>
      <c r="L406" t="s">
        <v>40</v>
      </c>
      <c r="M406">
        <v>28.679900199999999</v>
      </c>
      <c r="N406">
        <v>-80.693544700000004</v>
      </c>
      <c r="O406" s="26">
        <v>36750</v>
      </c>
    </row>
    <row r="407" spans="1:15" ht="15.75" customHeight="1">
      <c r="A407" t="s">
        <v>120</v>
      </c>
      <c r="B407" t="s">
        <v>121</v>
      </c>
      <c r="E407">
        <v>2</v>
      </c>
      <c r="F407" t="s">
        <v>453</v>
      </c>
      <c r="G407" t="s">
        <v>454</v>
      </c>
      <c r="H407" t="s">
        <v>455</v>
      </c>
      <c r="I407" t="s">
        <v>456</v>
      </c>
      <c r="J407" t="s">
        <v>12</v>
      </c>
      <c r="K407" t="s">
        <v>464</v>
      </c>
      <c r="L407" t="s">
        <v>40</v>
      </c>
      <c r="M407">
        <v>28.679900199999999</v>
      </c>
      <c r="N407">
        <v>-80.693544700000004</v>
      </c>
      <c r="O407" s="26">
        <v>36750</v>
      </c>
    </row>
    <row r="408" spans="1:15" ht="15.75" customHeight="1">
      <c r="A408" t="s">
        <v>200</v>
      </c>
      <c r="B408" t="s">
        <v>201</v>
      </c>
      <c r="E408">
        <v>3</v>
      </c>
      <c r="F408" t="s">
        <v>453</v>
      </c>
      <c r="G408" t="s">
        <v>454</v>
      </c>
      <c r="H408" t="s">
        <v>455</v>
      </c>
      <c r="I408" t="s">
        <v>456</v>
      </c>
      <c r="J408" t="s">
        <v>12</v>
      </c>
      <c r="K408" t="s">
        <v>464</v>
      </c>
      <c r="L408" t="s">
        <v>40</v>
      </c>
      <c r="M408">
        <v>28.679900199999999</v>
      </c>
      <c r="N408">
        <v>-80.693544700000004</v>
      </c>
      <c r="O408" s="26">
        <v>36750</v>
      </c>
    </row>
    <row r="409" spans="1:15" ht="15.75" customHeight="1">
      <c r="A409" t="s">
        <v>204</v>
      </c>
      <c r="B409" t="s">
        <v>205</v>
      </c>
      <c r="E409">
        <v>4</v>
      </c>
      <c r="F409" t="s">
        <v>453</v>
      </c>
      <c r="G409" t="s">
        <v>454</v>
      </c>
      <c r="H409" t="s">
        <v>455</v>
      </c>
      <c r="I409" t="s">
        <v>456</v>
      </c>
      <c r="J409" t="s">
        <v>12</v>
      </c>
      <c r="K409" t="s">
        <v>464</v>
      </c>
      <c r="L409" t="s">
        <v>40</v>
      </c>
      <c r="M409">
        <v>28.679900199999999</v>
      </c>
      <c r="N409">
        <v>-80.693544700000004</v>
      </c>
      <c r="O409" s="26">
        <v>36750</v>
      </c>
    </row>
    <row r="410" spans="1:15" ht="15.75" customHeight="1">
      <c r="A410" t="s">
        <v>102</v>
      </c>
      <c r="B410" t="s">
        <v>103</v>
      </c>
      <c r="E410">
        <v>5</v>
      </c>
      <c r="F410" t="s">
        <v>453</v>
      </c>
      <c r="G410" t="s">
        <v>454</v>
      </c>
      <c r="H410" t="s">
        <v>455</v>
      </c>
      <c r="I410" t="s">
        <v>456</v>
      </c>
      <c r="J410" t="s">
        <v>12</v>
      </c>
      <c r="K410" t="s">
        <v>464</v>
      </c>
      <c r="L410" t="s">
        <v>40</v>
      </c>
      <c r="M410">
        <v>28.679900199999999</v>
      </c>
      <c r="N410">
        <v>-80.693544700000004</v>
      </c>
      <c r="O410" s="26">
        <v>36750</v>
      </c>
    </row>
    <row r="411" spans="1:15" ht="15.75" customHeight="1">
      <c r="A411" t="s">
        <v>353</v>
      </c>
      <c r="B411" t="s">
        <v>354</v>
      </c>
      <c r="E411">
        <v>6</v>
      </c>
      <c r="F411" t="s">
        <v>453</v>
      </c>
      <c r="G411" t="s">
        <v>454</v>
      </c>
      <c r="H411" t="s">
        <v>455</v>
      </c>
      <c r="I411" t="s">
        <v>456</v>
      </c>
      <c r="J411" t="s">
        <v>12</v>
      </c>
      <c r="K411" t="s">
        <v>464</v>
      </c>
      <c r="L411" t="s">
        <v>40</v>
      </c>
      <c r="M411">
        <v>28.679900199999999</v>
      </c>
      <c r="N411">
        <v>-80.693544700000004</v>
      </c>
      <c r="O411" s="26">
        <v>36750</v>
      </c>
    </row>
    <row r="412" spans="1:15" ht="15.75" customHeight="1">
      <c r="A412" t="s">
        <v>345</v>
      </c>
      <c r="B412" t="s">
        <v>346</v>
      </c>
      <c r="E412">
        <v>6</v>
      </c>
      <c r="F412" t="s">
        <v>453</v>
      </c>
      <c r="G412" t="s">
        <v>454</v>
      </c>
      <c r="H412" t="s">
        <v>455</v>
      </c>
      <c r="I412" t="s">
        <v>456</v>
      </c>
      <c r="J412" t="s">
        <v>12</v>
      </c>
      <c r="K412" t="s">
        <v>464</v>
      </c>
      <c r="L412" t="s">
        <v>40</v>
      </c>
      <c r="M412">
        <v>28.679900199999999</v>
      </c>
      <c r="N412">
        <v>-80.693544700000004</v>
      </c>
      <c r="O412" s="26">
        <v>36750</v>
      </c>
    </row>
    <row r="413" spans="1:15" ht="15.75" customHeight="1">
      <c r="A413" t="s">
        <v>78</v>
      </c>
      <c r="B413" t="s">
        <v>79</v>
      </c>
      <c r="E413">
        <v>8</v>
      </c>
      <c r="F413" t="s">
        <v>453</v>
      </c>
      <c r="G413" t="s">
        <v>454</v>
      </c>
      <c r="H413" t="s">
        <v>455</v>
      </c>
      <c r="I413" t="s">
        <v>456</v>
      </c>
      <c r="J413" t="s">
        <v>12</v>
      </c>
      <c r="K413" t="s">
        <v>464</v>
      </c>
      <c r="L413" t="s">
        <v>40</v>
      </c>
      <c r="M413">
        <v>28.679900199999999</v>
      </c>
      <c r="N413">
        <v>-80.693544700000004</v>
      </c>
      <c r="O413" s="26">
        <v>36750</v>
      </c>
    </row>
    <row r="414" spans="1:15" ht="15.75" customHeight="1">
      <c r="A414" t="s">
        <v>118</v>
      </c>
      <c r="B414" t="s">
        <v>119</v>
      </c>
      <c r="E414">
        <v>9</v>
      </c>
      <c r="F414" t="s">
        <v>453</v>
      </c>
      <c r="G414" t="s">
        <v>454</v>
      </c>
      <c r="H414" t="s">
        <v>455</v>
      </c>
      <c r="I414" t="s">
        <v>456</v>
      </c>
      <c r="J414" t="s">
        <v>12</v>
      </c>
      <c r="K414" t="s">
        <v>464</v>
      </c>
      <c r="L414" t="s">
        <v>40</v>
      </c>
      <c r="M414">
        <v>28.679900199999999</v>
      </c>
      <c r="N414">
        <v>-80.693544700000004</v>
      </c>
      <c r="O414" s="26">
        <v>36750</v>
      </c>
    </row>
    <row r="415" spans="1:15" ht="15.75" customHeight="1">
      <c r="A415" t="s">
        <v>178</v>
      </c>
      <c r="B415" t="s">
        <v>179</v>
      </c>
      <c r="E415">
        <v>9</v>
      </c>
      <c r="F415" t="s">
        <v>453</v>
      </c>
      <c r="G415" t="s">
        <v>454</v>
      </c>
      <c r="H415" t="s">
        <v>455</v>
      </c>
      <c r="I415" t="s">
        <v>456</v>
      </c>
      <c r="J415" t="s">
        <v>12</v>
      </c>
      <c r="K415" t="s">
        <v>464</v>
      </c>
      <c r="L415" t="s">
        <v>40</v>
      </c>
      <c r="M415">
        <v>28.679900199999999</v>
      </c>
      <c r="N415">
        <v>-80.693544700000004</v>
      </c>
      <c r="O415" s="26">
        <v>36750</v>
      </c>
    </row>
    <row r="416" spans="1:15" ht="15.75" customHeight="1">
      <c r="A416" t="s">
        <v>327</v>
      </c>
      <c r="B416" t="s">
        <v>328</v>
      </c>
      <c r="E416">
        <v>13</v>
      </c>
      <c r="F416" t="s">
        <v>453</v>
      </c>
      <c r="G416" t="s">
        <v>454</v>
      </c>
      <c r="H416" t="s">
        <v>455</v>
      </c>
      <c r="I416" t="s">
        <v>456</v>
      </c>
      <c r="J416" t="s">
        <v>12</v>
      </c>
      <c r="K416" t="s">
        <v>464</v>
      </c>
      <c r="L416" t="s">
        <v>40</v>
      </c>
      <c r="M416">
        <v>28.679900199999999</v>
      </c>
      <c r="N416">
        <v>-80.693544700000004</v>
      </c>
      <c r="O416" s="26">
        <v>36750</v>
      </c>
    </row>
    <row r="417" spans="1:15" ht="15.75" customHeight="1">
      <c r="A417" t="s">
        <v>106</v>
      </c>
      <c r="B417" t="s">
        <v>107</v>
      </c>
      <c r="E417">
        <v>18</v>
      </c>
      <c r="F417" t="s">
        <v>453</v>
      </c>
      <c r="G417" t="s">
        <v>454</v>
      </c>
      <c r="H417" t="s">
        <v>455</v>
      </c>
      <c r="I417" t="s">
        <v>456</v>
      </c>
      <c r="J417" t="s">
        <v>12</v>
      </c>
      <c r="K417" t="s">
        <v>464</v>
      </c>
      <c r="L417" t="s">
        <v>40</v>
      </c>
      <c r="M417">
        <v>28.679900199999999</v>
      </c>
      <c r="N417">
        <v>-80.693544700000004</v>
      </c>
      <c r="O417" s="26">
        <v>36750</v>
      </c>
    </row>
    <row r="418" spans="1:15" ht="15.75" customHeight="1">
      <c r="A418" t="s">
        <v>333</v>
      </c>
      <c r="B418" t="s">
        <v>334</v>
      </c>
      <c r="E418">
        <v>21</v>
      </c>
      <c r="F418" t="s">
        <v>453</v>
      </c>
      <c r="G418" t="s">
        <v>454</v>
      </c>
      <c r="H418" t="s">
        <v>455</v>
      </c>
      <c r="I418" t="s">
        <v>456</v>
      </c>
      <c r="J418" t="s">
        <v>12</v>
      </c>
      <c r="K418" t="s">
        <v>464</v>
      </c>
      <c r="L418" t="s">
        <v>40</v>
      </c>
      <c r="M418">
        <v>28.679900199999999</v>
      </c>
      <c r="N418">
        <v>-80.693544700000004</v>
      </c>
      <c r="O418" s="26">
        <v>36750</v>
      </c>
    </row>
    <row r="419" spans="1:15" ht="15.75" customHeight="1">
      <c r="A419" t="s">
        <v>112</v>
      </c>
      <c r="B419" t="s">
        <v>113</v>
      </c>
      <c r="E419">
        <v>46</v>
      </c>
      <c r="F419" t="s">
        <v>453</v>
      </c>
      <c r="G419" t="s">
        <v>454</v>
      </c>
      <c r="H419" t="s">
        <v>455</v>
      </c>
      <c r="I419" t="s">
        <v>456</v>
      </c>
      <c r="J419" t="s">
        <v>12</v>
      </c>
      <c r="K419" t="s">
        <v>464</v>
      </c>
      <c r="L419" t="s">
        <v>40</v>
      </c>
      <c r="M419">
        <v>28.679900199999999</v>
      </c>
      <c r="N419">
        <v>-80.693544700000004</v>
      </c>
      <c r="O419" s="26">
        <v>36750</v>
      </c>
    </row>
    <row r="420" spans="1:15" ht="15.75" customHeight="1">
      <c r="A420" t="s">
        <v>158</v>
      </c>
      <c r="B420" t="s">
        <v>159</v>
      </c>
      <c r="E420">
        <v>1</v>
      </c>
      <c r="F420" t="s">
        <v>453</v>
      </c>
      <c r="G420" t="s">
        <v>454</v>
      </c>
      <c r="H420" t="s">
        <v>455</v>
      </c>
      <c r="I420" t="s">
        <v>456</v>
      </c>
      <c r="J420" t="s">
        <v>12</v>
      </c>
      <c r="K420" t="s">
        <v>464</v>
      </c>
      <c r="L420" t="s">
        <v>40</v>
      </c>
      <c r="M420">
        <v>28.679900199999999</v>
      </c>
      <c r="N420">
        <v>-80.693544700000004</v>
      </c>
      <c r="O420" s="26">
        <v>40404</v>
      </c>
    </row>
    <row r="421" spans="1:15" ht="15.75" customHeight="1">
      <c r="A421" t="s">
        <v>234</v>
      </c>
      <c r="B421" t="s">
        <v>235</v>
      </c>
      <c r="E421">
        <v>1</v>
      </c>
      <c r="F421" t="s">
        <v>453</v>
      </c>
      <c r="G421" t="s">
        <v>454</v>
      </c>
      <c r="H421" t="s">
        <v>455</v>
      </c>
      <c r="I421" t="s">
        <v>456</v>
      </c>
      <c r="J421" t="s">
        <v>12</v>
      </c>
      <c r="K421" t="s">
        <v>464</v>
      </c>
      <c r="L421" t="s">
        <v>40</v>
      </c>
      <c r="M421">
        <v>28.679900199999999</v>
      </c>
      <c r="N421">
        <v>-80.693544700000004</v>
      </c>
      <c r="O421" s="26">
        <v>40404</v>
      </c>
    </row>
    <row r="422" spans="1:15" ht="15.75" customHeight="1">
      <c r="A422" t="s">
        <v>76</v>
      </c>
      <c r="B422" t="s">
        <v>77</v>
      </c>
      <c r="E422">
        <v>1</v>
      </c>
      <c r="F422" t="s">
        <v>453</v>
      </c>
      <c r="G422" t="s">
        <v>454</v>
      </c>
      <c r="H422" t="s">
        <v>455</v>
      </c>
      <c r="I422" t="s">
        <v>456</v>
      </c>
      <c r="J422" t="s">
        <v>12</v>
      </c>
      <c r="K422" t="s">
        <v>464</v>
      </c>
      <c r="L422" t="s">
        <v>40</v>
      </c>
      <c r="M422">
        <v>28.679900199999999</v>
      </c>
      <c r="N422">
        <v>-80.693544700000004</v>
      </c>
      <c r="O422" s="26">
        <v>40404</v>
      </c>
    </row>
    <row r="423" spans="1:15" ht="15.75" customHeight="1">
      <c r="A423" t="s">
        <v>78</v>
      </c>
      <c r="B423" t="s">
        <v>79</v>
      </c>
      <c r="E423">
        <v>1</v>
      </c>
      <c r="F423" t="s">
        <v>453</v>
      </c>
      <c r="G423" t="s">
        <v>454</v>
      </c>
      <c r="H423" t="s">
        <v>455</v>
      </c>
      <c r="I423" t="s">
        <v>456</v>
      </c>
      <c r="J423" t="s">
        <v>12</v>
      </c>
      <c r="K423" t="s">
        <v>464</v>
      </c>
      <c r="L423" t="s">
        <v>40</v>
      </c>
      <c r="M423">
        <v>28.679900199999999</v>
      </c>
      <c r="N423">
        <v>-80.693544700000004</v>
      </c>
      <c r="O423" s="26">
        <v>40404</v>
      </c>
    </row>
    <row r="424" spans="1:15" ht="15.75" customHeight="1">
      <c r="A424" t="s">
        <v>156</v>
      </c>
      <c r="B424" t="s">
        <v>157</v>
      </c>
      <c r="E424">
        <v>1</v>
      </c>
      <c r="F424" t="s">
        <v>453</v>
      </c>
      <c r="G424" t="s">
        <v>454</v>
      </c>
      <c r="H424" t="s">
        <v>455</v>
      </c>
      <c r="I424" t="s">
        <v>456</v>
      </c>
      <c r="J424" t="s">
        <v>12</v>
      </c>
      <c r="K424" t="s">
        <v>464</v>
      </c>
      <c r="L424" t="s">
        <v>40</v>
      </c>
      <c r="M424">
        <v>28.679900199999999</v>
      </c>
      <c r="N424">
        <v>-80.693544700000004</v>
      </c>
      <c r="O424" s="26">
        <v>40404</v>
      </c>
    </row>
    <row r="425" spans="1:15" ht="15.75" customHeight="1">
      <c r="A425" t="s">
        <v>196</v>
      </c>
      <c r="B425" t="s">
        <v>197</v>
      </c>
      <c r="E425">
        <v>2</v>
      </c>
      <c r="F425" t="s">
        <v>453</v>
      </c>
      <c r="G425" t="s">
        <v>454</v>
      </c>
      <c r="H425" t="s">
        <v>455</v>
      </c>
      <c r="I425" t="s">
        <v>456</v>
      </c>
      <c r="J425" t="s">
        <v>12</v>
      </c>
      <c r="K425" t="s">
        <v>464</v>
      </c>
      <c r="L425" t="s">
        <v>40</v>
      </c>
      <c r="M425">
        <v>28.679900199999999</v>
      </c>
      <c r="N425">
        <v>-80.693544700000004</v>
      </c>
      <c r="O425" s="26">
        <v>40404</v>
      </c>
    </row>
    <row r="426" spans="1:15" ht="15.75" customHeight="1">
      <c r="A426" t="s">
        <v>146</v>
      </c>
      <c r="B426" t="s">
        <v>147</v>
      </c>
      <c r="E426">
        <v>2</v>
      </c>
      <c r="F426" t="s">
        <v>453</v>
      </c>
      <c r="G426" t="s">
        <v>454</v>
      </c>
      <c r="H426" t="s">
        <v>455</v>
      </c>
      <c r="I426" t="s">
        <v>456</v>
      </c>
      <c r="J426" t="s">
        <v>12</v>
      </c>
      <c r="K426" t="s">
        <v>464</v>
      </c>
      <c r="L426" t="s">
        <v>40</v>
      </c>
      <c r="M426">
        <v>28.679900199999999</v>
      </c>
      <c r="N426">
        <v>-80.693544700000004</v>
      </c>
      <c r="O426" s="26">
        <v>40404</v>
      </c>
    </row>
    <row r="427" spans="1:15" ht="15.75" customHeight="1">
      <c r="A427" t="s">
        <v>130</v>
      </c>
      <c r="B427" t="s">
        <v>131</v>
      </c>
      <c r="E427">
        <v>2</v>
      </c>
      <c r="F427" t="s">
        <v>453</v>
      </c>
      <c r="G427" t="s">
        <v>454</v>
      </c>
      <c r="H427" t="s">
        <v>455</v>
      </c>
      <c r="I427" t="s">
        <v>456</v>
      </c>
      <c r="J427" t="s">
        <v>12</v>
      </c>
      <c r="K427" t="s">
        <v>464</v>
      </c>
      <c r="L427" t="s">
        <v>40</v>
      </c>
      <c r="M427">
        <v>28.679900199999999</v>
      </c>
      <c r="N427">
        <v>-80.693544700000004</v>
      </c>
      <c r="O427" s="26">
        <v>40404</v>
      </c>
    </row>
    <row r="428" spans="1:15" ht="15.75" customHeight="1">
      <c r="A428" t="s">
        <v>351</v>
      </c>
      <c r="B428" t="s">
        <v>352</v>
      </c>
      <c r="E428">
        <v>2</v>
      </c>
      <c r="F428" t="s">
        <v>453</v>
      </c>
      <c r="G428" t="s">
        <v>454</v>
      </c>
      <c r="H428" t="s">
        <v>455</v>
      </c>
      <c r="I428" t="s">
        <v>456</v>
      </c>
      <c r="J428" t="s">
        <v>12</v>
      </c>
      <c r="K428" t="s">
        <v>464</v>
      </c>
      <c r="L428" t="s">
        <v>40</v>
      </c>
      <c r="M428">
        <v>28.679900199999999</v>
      </c>
      <c r="N428">
        <v>-80.693544700000004</v>
      </c>
      <c r="O428" s="26">
        <v>40404</v>
      </c>
    </row>
    <row r="429" spans="1:15" ht="15.75" customHeight="1">
      <c r="A429" t="s">
        <v>90</v>
      </c>
      <c r="B429" t="s">
        <v>91</v>
      </c>
      <c r="E429">
        <v>2</v>
      </c>
      <c r="F429" t="s">
        <v>453</v>
      </c>
      <c r="G429" t="s">
        <v>454</v>
      </c>
      <c r="H429" t="s">
        <v>455</v>
      </c>
      <c r="I429" t="s">
        <v>456</v>
      </c>
      <c r="J429" t="s">
        <v>12</v>
      </c>
      <c r="K429" t="s">
        <v>464</v>
      </c>
      <c r="L429" t="s">
        <v>40</v>
      </c>
      <c r="M429">
        <v>28.679900199999999</v>
      </c>
      <c r="N429">
        <v>-80.693544700000004</v>
      </c>
      <c r="O429" s="26">
        <v>40404</v>
      </c>
    </row>
    <row r="430" spans="1:15" ht="15.75" customHeight="1">
      <c r="A430" t="s">
        <v>80</v>
      </c>
      <c r="B430" t="s">
        <v>81</v>
      </c>
      <c r="E430">
        <v>2</v>
      </c>
      <c r="F430" t="s">
        <v>453</v>
      </c>
      <c r="G430" t="s">
        <v>454</v>
      </c>
      <c r="H430" t="s">
        <v>455</v>
      </c>
      <c r="I430" t="s">
        <v>456</v>
      </c>
      <c r="J430" t="s">
        <v>12</v>
      </c>
      <c r="K430" t="s">
        <v>464</v>
      </c>
      <c r="L430" t="s">
        <v>40</v>
      </c>
      <c r="M430">
        <v>28.679900199999999</v>
      </c>
      <c r="N430">
        <v>-80.693544700000004</v>
      </c>
      <c r="O430" s="26">
        <v>40404</v>
      </c>
    </row>
    <row r="431" spans="1:15" ht="15.75" customHeight="1">
      <c r="A431" t="s">
        <v>208</v>
      </c>
      <c r="B431" t="s">
        <v>209</v>
      </c>
      <c r="E431">
        <v>2</v>
      </c>
      <c r="F431" t="s">
        <v>453</v>
      </c>
      <c r="G431" t="s">
        <v>454</v>
      </c>
      <c r="H431" t="s">
        <v>455</v>
      </c>
      <c r="I431" t="s">
        <v>456</v>
      </c>
      <c r="J431" t="s">
        <v>12</v>
      </c>
      <c r="K431" t="s">
        <v>464</v>
      </c>
      <c r="L431" t="s">
        <v>40</v>
      </c>
      <c r="M431">
        <v>28.679900199999999</v>
      </c>
      <c r="N431">
        <v>-80.693544700000004</v>
      </c>
      <c r="O431" s="26">
        <v>40404</v>
      </c>
    </row>
    <row r="432" spans="1:15" ht="15.75" customHeight="1">
      <c r="A432" t="s">
        <v>166</v>
      </c>
      <c r="B432" t="s">
        <v>167</v>
      </c>
      <c r="E432">
        <v>3</v>
      </c>
      <c r="F432" t="s">
        <v>453</v>
      </c>
      <c r="G432" t="s">
        <v>454</v>
      </c>
      <c r="H432" t="s">
        <v>455</v>
      </c>
      <c r="I432" t="s">
        <v>456</v>
      </c>
      <c r="J432" t="s">
        <v>12</v>
      </c>
      <c r="K432" t="s">
        <v>464</v>
      </c>
      <c r="L432" t="s">
        <v>40</v>
      </c>
      <c r="M432">
        <v>28.679900199999999</v>
      </c>
      <c r="N432">
        <v>-80.693544700000004</v>
      </c>
      <c r="O432" s="26">
        <v>40404</v>
      </c>
    </row>
    <row r="433" spans="1:15" ht="15.75" customHeight="1">
      <c r="A433" t="s">
        <v>178</v>
      </c>
      <c r="B433" t="s">
        <v>179</v>
      </c>
      <c r="E433">
        <v>3</v>
      </c>
      <c r="F433" t="s">
        <v>453</v>
      </c>
      <c r="G433" t="s">
        <v>454</v>
      </c>
      <c r="H433" t="s">
        <v>455</v>
      </c>
      <c r="I433" t="s">
        <v>456</v>
      </c>
      <c r="J433" t="s">
        <v>12</v>
      </c>
      <c r="K433" t="s">
        <v>464</v>
      </c>
      <c r="L433" t="s">
        <v>40</v>
      </c>
      <c r="M433">
        <v>28.679900199999999</v>
      </c>
      <c r="N433">
        <v>-80.693544700000004</v>
      </c>
      <c r="O433" s="26">
        <v>40404</v>
      </c>
    </row>
    <row r="434" spans="1:15" ht="15.75" customHeight="1">
      <c r="A434" t="s">
        <v>333</v>
      </c>
      <c r="B434" t="s">
        <v>334</v>
      </c>
      <c r="E434">
        <v>3</v>
      </c>
      <c r="F434" t="s">
        <v>453</v>
      </c>
      <c r="G434" t="s">
        <v>454</v>
      </c>
      <c r="H434" t="s">
        <v>455</v>
      </c>
      <c r="I434" t="s">
        <v>456</v>
      </c>
      <c r="J434" t="s">
        <v>12</v>
      </c>
      <c r="K434" t="s">
        <v>464</v>
      </c>
      <c r="L434" t="s">
        <v>40</v>
      </c>
      <c r="M434">
        <v>28.679900199999999</v>
      </c>
      <c r="N434">
        <v>-80.693544700000004</v>
      </c>
      <c r="O434" s="26">
        <v>40404</v>
      </c>
    </row>
    <row r="435" spans="1:15" ht="15.75" customHeight="1">
      <c r="A435" t="s">
        <v>110</v>
      </c>
      <c r="B435" t="s">
        <v>111</v>
      </c>
      <c r="E435">
        <v>4</v>
      </c>
      <c r="F435" t="s">
        <v>453</v>
      </c>
      <c r="G435" t="s">
        <v>454</v>
      </c>
      <c r="H435" t="s">
        <v>455</v>
      </c>
      <c r="I435" t="s">
        <v>456</v>
      </c>
      <c r="J435" t="s">
        <v>12</v>
      </c>
      <c r="K435" t="s">
        <v>464</v>
      </c>
      <c r="L435" t="s">
        <v>40</v>
      </c>
      <c r="M435">
        <v>28.679900199999999</v>
      </c>
      <c r="N435">
        <v>-80.693544700000004</v>
      </c>
      <c r="O435" s="26">
        <v>40404</v>
      </c>
    </row>
    <row r="436" spans="1:15" ht="15.75" customHeight="1">
      <c r="A436" t="s">
        <v>102</v>
      </c>
      <c r="B436" t="s">
        <v>103</v>
      </c>
      <c r="E436">
        <v>4</v>
      </c>
      <c r="F436" t="s">
        <v>453</v>
      </c>
      <c r="G436" t="s">
        <v>454</v>
      </c>
      <c r="H436" t="s">
        <v>455</v>
      </c>
      <c r="I436" t="s">
        <v>456</v>
      </c>
      <c r="J436" t="s">
        <v>12</v>
      </c>
      <c r="K436" t="s">
        <v>464</v>
      </c>
      <c r="L436" t="s">
        <v>40</v>
      </c>
      <c r="M436">
        <v>28.679900199999999</v>
      </c>
      <c r="N436">
        <v>-80.693544700000004</v>
      </c>
      <c r="O436" s="26">
        <v>40404</v>
      </c>
    </row>
    <row r="437" spans="1:15" ht="15.75" customHeight="1">
      <c r="A437" t="s">
        <v>70</v>
      </c>
      <c r="B437" t="s">
        <v>71</v>
      </c>
      <c r="E437">
        <v>4</v>
      </c>
      <c r="F437" t="s">
        <v>453</v>
      </c>
      <c r="G437" t="s">
        <v>454</v>
      </c>
      <c r="H437" t="s">
        <v>455</v>
      </c>
      <c r="I437" t="s">
        <v>456</v>
      </c>
      <c r="J437" t="s">
        <v>12</v>
      </c>
      <c r="K437" t="s">
        <v>464</v>
      </c>
      <c r="L437" t="s">
        <v>40</v>
      </c>
      <c r="M437">
        <v>28.679900199999999</v>
      </c>
      <c r="N437">
        <v>-80.693544700000004</v>
      </c>
      <c r="O437" s="26">
        <v>40404</v>
      </c>
    </row>
    <row r="438" spans="1:15" ht="15.75" customHeight="1">
      <c r="A438" t="s">
        <v>210</v>
      </c>
      <c r="B438" t="s">
        <v>211</v>
      </c>
      <c r="E438">
        <v>4</v>
      </c>
      <c r="F438" t="s">
        <v>453</v>
      </c>
      <c r="G438" t="s">
        <v>454</v>
      </c>
      <c r="H438" t="s">
        <v>455</v>
      </c>
      <c r="I438" t="s">
        <v>456</v>
      </c>
      <c r="J438" t="s">
        <v>12</v>
      </c>
      <c r="K438" t="s">
        <v>464</v>
      </c>
      <c r="L438" t="s">
        <v>40</v>
      </c>
      <c r="M438">
        <v>28.679900199999999</v>
      </c>
      <c r="N438">
        <v>-80.693544700000004</v>
      </c>
      <c r="O438" s="26">
        <v>40404</v>
      </c>
    </row>
    <row r="439" spans="1:15" ht="15.75" customHeight="1">
      <c r="A439" t="s">
        <v>176</v>
      </c>
      <c r="B439" t="s">
        <v>177</v>
      </c>
      <c r="E439">
        <v>5</v>
      </c>
      <c r="F439" t="s">
        <v>453</v>
      </c>
      <c r="G439" t="s">
        <v>454</v>
      </c>
      <c r="H439" t="s">
        <v>455</v>
      </c>
      <c r="I439" t="s">
        <v>456</v>
      </c>
      <c r="J439" t="s">
        <v>12</v>
      </c>
      <c r="K439" t="s">
        <v>464</v>
      </c>
      <c r="L439" t="s">
        <v>40</v>
      </c>
      <c r="M439">
        <v>28.679900199999999</v>
      </c>
      <c r="N439">
        <v>-80.693544700000004</v>
      </c>
      <c r="O439" s="26">
        <v>40404</v>
      </c>
    </row>
    <row r="440" spans="1:15" ht="15.75" customHeight="1">
      <c r="A440" t="s">
        <v>190</v>
      </c>
      <c r="B440" t="s">
        <v>191</v>
      </c>
      <c r="E440">
        <v>6</v>
      </c>
      <c r="F440" t="s">
        <v>453</v>
      </c>
      <c r="G440" t="s">
        <v>454</v>
      </c>
      <c r="H440" t="s">
        <v>455</v>
      </c>
      <c r="I440" t="s">
        <v>456</v>
      </c>
      <c r="J440" t="s">
        <v>12</v>
      </c>
      <c r="K440" t="s">
        <v>464</v>
      </c>
      <c r="L440" t="s">
        <v>40</v>
      </c>
      <c r="M440">
        <v>28.679900199999999</v>
      </c>
      <c r="N440">
        <v>-80.693544700000004</v>
      </c>
      <c r="O440" s="26">
        <v>40404</v>
      </c>
    </row>
    <row r="441" spans="1:15" ht="15.75" customHeight="1">
      <c r="A441" t="s">
        <v>72</v>
      </c>
      <c r="B441" t="s">
        <v>73</v>
      </c>
      <c r="E441">
        <v>6</v>
      </c>
      <c r="F441" t="s">
        <v>453</v>
      </c>
      <c r="G441" t="s">
        <v>454</v>
      </c>
      <c r="H441" t="s">
        <v>455</v>
      </c>
      <c r="I441" t="s">
        <v>456</v>
      </c>
      <c r="J441" t="s">
        <v>12</v>
      </c>
      <c r="K441" t="s">
        <v>464</v>
      </c>
      <c r="L441" t="s">
        <v>40</v>
      </c>
      <c r="M441">
        <v>28.679900199999999</v>
      </c>
      <c r="N441">
        <v>-80.693544700000004</v>
      </c>
      <c r="O441" s="26">
        <v>40404</v>
      </c>
    </row>
    <row r="442" spans="1:15" ht="15.75" customHeight="1">
      <c r="A442" t="s">
        <v>106</v>
      </c>
      <c r="B442" t="s">
        <v>107</v>
      </c>
      <c r="E442">
        <v>7</v>
      </c>
      <c r="F442" t="s">
        <v>453</v>
      </c>
      <c r="G442" t="s">
        <v>454</v>
      </c>
      <c r="H442" t="s">
        <v>455</v>
      </c>
      <c r="I442" t="s">
        <v>456</v>
      </c>
      <c r="J442" t="s">
        <v>12</v>
      </c>
      <c r="K442" t="s">
        <v>464</v>
      </c>
      <c r="L442" t="s">
        <v>40</v>
      </c>
      <c r="M442">
        <v>28.679900199999999</v>
      </c>
      <c r="N442">
        <v>-80.693544700000004</v>
      </c>
      <c r="O442" s="26">
        <v>40404</v>
      </c>
    </row>
    <row r="443" spans="1:15" ht="15.75" customHeight="1">
      <c r="A443" t="s">
        <v>39</v>
      </c>
      <c r="B443" t="s">
        <v>41</v>
      </c>
      <c r="E443">
        <v>10</v>
      </c>
      <c r="F443" t="s">
        <v>453</v>
      </c>
      <c r="G443" t="s">
        <v>454</v>
      </c>
      <c r="H443" t="s">
        <v>455</v>
      </c>
      <c r="I443" t="s">
        <v>456</v>
      </c>
      <c r="J443" t="s">
        <v>12</v>
      </c>
      <c r="K443" t="s">
        <v>464</v>
      </c>
      <c r="L443" t="s">
        <v>40</v>
      </c>
      <c r="M443">
        <v>28.679900199999999</v>
      </c>
      <c r="N443">
        <v>-80.693544700000004</v>
      </c>
      <c r="O443" s="26">
        <v>40404</v>
      </c>
    </row>
    <row r="444" spans="1:15" ht="15.75" customHeight="1">
      <c r="A444" t="s">
        <v>58</v>
      </c>
      <c r="B444" t="s">
        <v>59</v>
      </c>
      <c r="E444">
        <v>11</v>
      </c>
      <c r="F444" t="s">
        <v>453</v>
      </c>
      <c r="G444" t="s">
        <v>454</v>
      </c>
      <c r="H444" t="s">
        <v>455</v>
      </c>
      <c r="I444" t="s">
        <v>456</v>
      </c>
      <c r="J444" t="s">
        <v>12</v>
      </c>
      <c r="K444" t="s">
        <v>464</v>
      </c>
      <c r="L444" t="s">
        <v>40</v>
      </c>
      <c r="M444">
        <v>28.679900199999999</v>
      </c>
      <c r="N444">
        <v>-80.693544700000004</v>
      </c>
      <c r="O444" s="26">
        <v>40404</v>
      </c>
    </row>
    <row r="445" spans="1:15" ht="15.75" customHeight="1">
      <c r="A445" t="s">
        <v>118</v>
      </c>
      <c r="B445" t="s">
        <v>119</v>
      </c>
      <c r="E445">
        <v>11</v>
      </c>
      <c r="F445" t="s">
        <v>453</v>
      </c>
      <c r="G445" t="s">
        <v>454</v>
      </c>
      <c r="H445" t="s">
        <v>455</v>
      </c>
      <c r="I445" t="s">
        <v>456</v>
      </c>
      <c r="J445" t="s">
        <v>12</v>
      </c>
      <c r="K445" t="s">
        <v>464</v>
      </c>
      <c r="L445" t="s">
        <v>40</v>
      </c>
      <c r="M445">
        <v>28.679900199999999</v>
      </c>
      <c r="N445">
        <v>-80.693544700000004</v>
      </c>
      <c r="O445" s="26">
        <v>40404</v>
      </c>
    </row>
    <row r="446" spans="1:15" ht="15.75" customHeight="1">
      <c r="A446" t="s">
        <v>116</v>
      </c>
      <c r="B446" t="s">
        <v>117</v>
      </c>
      <c r="E446">
        <v>13</v>
      </c>
      <c r="F446" t="s">
        <v>453</v>
      </c>
      <c r="G446" t="s">
        <v>454</v>
      </c>
      <c r="H446" t="s">
        <v>455</v>
      </c>
      <c r="I446" t="s">
        <v>456</v>
      </c>
      <c r="J446" t="s">
        <v>12</v>
      </c>
      <c r="K446" t="s">
        <v>464</v>
      </c>
      <c r="L446" t="s">
        <v>40</v>
      </c>
      <c r="M446">
        <v>28.679900199999999</v>
      </c>
      <c r="N446">
        <v>-80.693544700000004</v>
      </c>
      <c r="O446" s="26">
        <v>40404</v>
      </c>
    </row>
    <row r="447" spans="1:15" ht="15.75" customHeight="1">
      <c r="A447" t="s">
        <v>188</v>
      </c>
      <c r="B447" t="s">
        <v>189</v>
      </c>
      <c r="E447">
        <v>14</v>
      </c>
      <c r="F447" t="s">
        <v>453</v>
      </c>
      <c r="G447" t="s">
        <v>454</v>
      </c>
      <c r="H447" t="s">
        <v>455</v>
      </c>
      <c r="I447" t="s">
        <v>456</v>
      </c>
      <c r="J447" t="s">
        <v>12</v>
      </c>
      <c r="K447" t="s">
        <v>464</v>
      </c>
      <c r="L447" t="s">
        <v>40</v>
      </c>
      <c r="M447">
        <v>28.679900199999999</v>
      </c>
      <c r="N447">
        <v>-80.693544700000004</v>
      </c>
      <c r="O447" s="26">
        <v>40404</v>
      </c>
    </row>
    <row r="448" spans="1:15" ht="15.75" customHeight="1">
      <c r="A448" t="s">
        <v>260</v>
      </c>
      <c r="B448" t="s">
        <v>261</v>
      </c>
      <c r="E448">
        <v>15</v>
      </c>
      <c r="F448" t="s">
        <v>453</v>
      </c>
      <c r="G448" t="s">
        <v>454</v>
      </c>
      <c r="H448" t="s">
        <v>455</v>
      </c>
      <c r="I448" t="s">
        <v>456</v>
      </c>
      <c r="J448" t="s">
        <v>12</v>
      </c>
      <c r="K448" t="s">
        <v>464</v>
      </c>
      <c r="L448" t="s">
        <v>40</v>
      </c>
      <c r="M448">
        <v>28.679900199999999</v>
      </c>
      <c r="N448">
        <v>-80.693544700000004</v>
      </c>
      <c r="O448" s="26">
        <v>40404</v>
      </c>
    </row>
    <row r="449" spans="1:15" ht="15.75" customHeight="1">
      <c r="A449" t="s">
        <v>122</v>
      </c>
      <c r="B449" t="s">
        <v>123</v>
      </c>
      <c r="E449">
        <v>25</v>
      </c>
      <c r="F449" t="s">
        <v>453</v>
      </c>
      <c r="G449" t="s">
        <v>454</v>
      </c>
      <c r="H449" t="s">
        <v>455</v>
      </c>
      <c r="I449" t="s">
        <v>456</v>
      </c>
      <c r="J449" t="s">
        <v>12</v>
      </c>
      <c r="K449" t="s">
        <v>464</v>
      </c>
      <c r="L449" t="s">
        <v>40</v>
      </c>
      <c r="M449">
        <v>28.679900199999999</v>
      </c>
      <c r="N449">
        <v>-80.693544700000004</v>
      </c>
      <c r="O449" s="26">
        <v>40404</v>
      </c>
    </row>
    <row r="450" spans="1:15" ht="15.75" customHeight="1">
      <c r="A450" t="s">
        <v>164</v>
      </c>
      <c r="B450" t="s">
        <v>165</v>
      </c>
      <c r="E450">
        <v>28</v>
      </c>
      <c r="F450" t="s">
        <v>453</v>
      </c>
      <c r="G450" t="s">
        <v>454</v>
      </c>
      <c r="H450" t="s">
        <v>455</v>
      </c>
      <c r="I450" t="s">
        <v>456</v>
      </c>
      <c r="J450" t="s">
        <v>12</v>
      </c>
      <c r="K450" t="s">
        <v>464</v>
      </c>
      <c r="L450" t="s">
        <v>40</v>
      </c>
      <c r="M450">
        <v>28.679900199999999</v>
      </c>
      <c r="N450">
        <v>-80.693544700000004</v>
      </c>
      <c r="O450" s="26">
        <v>40404</v>
      </c>
    </row>
    <row r="451" spans="1:15" ht="15.75" customHeight="1">
      <c r="A451" t="s">
        <v>114</v>
      </c>
      <c r="B451" t="s">
        <v>115</v>
      </c>
      <c r="E451">
        <v>36</v>
      </c>
      <c r="F451" t="s">
        <v>453</v>
      </c>
      <c r="G451" t="s">
        <v>454</v>
      </c>
      <c r="H451" t="s">
        <v>455</v>
      </c>
      <c r="I451" t="s">
        <v>456</v>
      </c>
      <c r="J451" t="s">
        <v>12</v>
      </c>
      <c r="K451" t="s">
        <v>464</v>
      </c>
      <c r="L451" t="s">
        <v>40</v>
      </c>
      <c r="M451">
        <v>28.679900199999999</v>
      </c>
      <c r="N451">
        <v>-80.693544700000004</v>
      </c>
      <c r="O451" s="26">
        <v>40404</v>
      </c>
    </row>
    <row r="452" spans="1:15" ht="15.75" customHeight="1">
      <c r="A452" t="s">
        <v>327</v>
      </c>
      <c r="B452" t="s">
        <v>328</v>
      </c>
      <c r="E452">
        <v>37</v>
      </c>
      <c r="F452" t="s">
        <v>453</v>
      </c>
      <c r="G452" t="s">
        <v>454</v>
      </c>
      <c r="H452" t="s">
        <v>455</v>
      </c>
      <c r="I452" t="s">
        <v>456</v>
      </c>
      <c r="J452" t="s">
        <v>12</v>
      </c>
      <c r="K452" t="s">
        <v>464</v>
      </c>
      <c r="L452" t="s">
        <v>40</v>
      </c>
      <c r="M452">
        <v>28.679900199999999</v>
      </c>
      <c r="N452">
        <v>-80.693544700000004</v>
      </c>
      <c r="O452" s="26">
        <v>40404</v>
      </c>
    </row>
    <row r="453" spans="1:15" ht="15.75" customHeight="1">
      <c r="A453" t="s">
        <v>152</v>
      </c>
      <c r="B453" t="s">
        <v>153</v>
      </c>
      <c r="E453">
        <v>42</v>
      </c>
      <c r="F453" t="s">
        <v>453</v>
      </c>
      <c r="G453" t="s">
        <v>454</v>
      </c>
      <c r="H453" t="s">
        <v>455</v>
      </c>
      <c r="I453" t="s">
        <v>456</v>
      </c>
      <c r="J453" t="s">
        <v>12</v>
      </c>
      <c r="K453" t="s">
        <v>464</v>
      </c>
      <c r="L453" t="s">
        <v>40</v>
      </c>
      <c r="M453">
        <v>28.679900199999999</v>
      </c>
      <c r="N453">
        <v>-80.693544700000004</v>
      </c>
      <c r="O453" s="26">
        <v>40404</v>
      </c>
    </row>
    <row r="454" spans="1:15" ht="15.75" customHeight="1">
      <c r="A454" t="s">
        <v>200</v>
      </c>
      <c r="B454" t="s">
        <v>201</v>
      </c>
      <c r="E454">
        <v>47</v>
      </c>
      <c r="F454" t="s">
        <v>453</v>
      </c>
      <c r="G454" t="s">
        <v>454</v>
      </c>
      <c r="H454" t="s">
        <v>455</v>
      </c>
      <c r="I454" t="s">
        <v>456</v>
      </c>
      <c r="J454" t="s">
        <v>12</v>
      </c>
      <c r="K454" t="s">
        <v>464</v>
      </c>
      <c r="L454" t="s">
        <v>40</v>
      </c>
      <c r="M454">
        <v>28.679900199999999</v>
      </c>
      <c r="N454">
        <v>-80.693544700000004</v>
      </c>
      <c r="O454" s="26">
        <v>40404</v>
      </c>
    </row>
    <row r="455" spans="1:15" ht="15.75" customHeight="1">
      <c r="A455" t="s">
        <v>162</v>
      </c>
      <c r="B455" t="s">
        <v>163</v>
      </c>
      <c r="E455">
        <v>62</v>
      </c>
      <c r="F455" t="s">
        <v>453</v>
      </c>
      <c r="G455" t="s">
        <v>454</v>
      </c>
      <c r="H455" t="s">
        <v>455</v>
      </c>
      <c r="I455" t="s">
        <v>456</v>
      </c>
      <c r="J455" t="s">
        <v>12</v>
      </c>
      <c r="K455" t="s">
        <v>464</v>
      </c>
      <c r="L455" t="s">
        <v>40</v>
      </c>
      <c r="M455">
        <v>28.679900199999999</v>
      </c>
      <c r="N455">
        <v>-80.693544700000004</v>
      </c>
      <c r="O455" s="26">
        <v>40404</v>
      </c>
    </row>
    <row r="456" spans="1:15" ht="15.75" customHeight="1">
      <c r="A456" t="s">
        <v>160</v>
      </c>
      <c r="B456" t="s">
        <v>161</v>
      </c>
      <c r="E456">
        <v>185</v>
      </c>
      <c r="F456" t="s">
        <v>453</v>
      </c>
      <c r="G456" t="s">
        <v>454</v>
      </c>
      <c r="H456" t="s">
        <v>455</v>
      </c>
      <c r="I456" t="s">
        <v>456</v>
      </c>
      <c r="J456" t="s">
        <v>12</v>
      </c>
      <c r="K456" t="s">
        <v>464</v>
      </c>
      <c r="L456" t="s">
        <v>40</v>
      </c>
      <c r="M456">
        <v>28.679900199999999</v>
      </c>
      <c r="N456">
        <v>-80.693544700000004</v>
      </c>
      <c r="O456" s="26">
        <v>40404</v>
      </c>
    </row>
    <row r="457" spans="1:15" ht="15.75" customHeight="1">
      <c r="A457" t="s">
        <v>92</v>
      </c>
      <c r="B457" t="s">
        <v>93</v>
      </c>
      <c r="E457">
        <v>1</v>
      </c>
      <c r="F457" t="s">
        <v>453</v>
      </c>
      <c r="G457" t="s">
        <v>454</v>
      </c>
      <c r="H457" t="s">
        <v>455</v>
      </c>
      <c r="I457" t="s">
        <v>456</v>
      </c>
      <c r="J457" t="s">
        <v>18</v>
      </c>
      <c r="K457" t="s">
        <v>465</v>
      </c>
      <c r="L457" t="s">
        <v>42</v>
      </c>
      <c r="M457">
        <v>29.606875599999999</v>
      </c>
      <c r="N457">
        <v>-82.303111599999994</v>
      </c>
      <c r="O457" s="26">
        <v>36459</v>
      </c>
    </row>
    <row r="458" spans="1:15" ht="15.75" customHeight="1">
      <c r="A458" t="s">
        <v>108</v>
      </c>
      <c r="B458" t="s">
        <v>109</v>
      </c>
      <c r="E458">
        <v>1</v>
      </c>
      <c r="F458" t="s">
        <v>453</v>
      </c>
      <c r="G458" t="s">
        <v>454</v>
      </c>
      <c r="H458" t="s">
        <v>455</v>
      </c>
      <c r="I458" t="s">
        <v>456</v>
      </c>
      <c r="J458" t="s">
        <v>18</v>
      </c>
      <c r="K458" t="s">
        <v>465</v>
      </c>
      <c r="L458" t="s">
        <v>42</v>
      </c>
      <c r="M458">
        <v>29.606875599999999</v>
      </c>
      <c r="N458">
        <v>-82.303111599999994</v>
      </c>
      <c r="O458" s="26">
        <v>36459</v>
      </c>
    </row>
    <row r="459" spans="1:15" ht="15.75" customHeight="1">
      <c r="A459" t="s">
        <v>166</v>
      </c>
      <c r="B459" t="s">
        <v>167</v>
      </c>
      <c r="E459">
        <v>1</v>
      </c>
      <c r="F459" t="s">
        <v>453</v>
      </c>
      <c r="G459" t="s">
        <v>454</v>
      </c>
      <c r="H459" t="s">
        <v>455</v>
      </c>
      <c r="I459" t="s">
        <v>456</v>
      </c>
      <c r="J459" t="s">
        <v>18</v>
      </c>
      <c r="K459" t="s">
        <v>465</v>
      </c>
      <c r="L459" t="s">
        <v>42</v>
      </c>
      <c r="M459">
        <v>29.606875599999999</v>
      </c>
      <c r="N459">
        <v>-82.303111599999994</v>
      </c>
      <c r="O459" s="26">
        <v>36459</v>
      </c>
    </row>
    <row r="460" spans="1:15" ht="15.75" customHeight="1">
      <c r="A460" t="s">
        <v>126</v>
      </c>
      <c r="B460" t="s">
        <v>127</v>
      </c>
      <c r="E460">
        <v>1</v>
      </c>
      <c r="F460" t="s">
        <v>453</v>
      </c>
      <c r="G460" t="s">
        <v>454</v>
      </c>
      <c r="H460" t="s">
        <v>455</v>
      </c>
      <c r="I460" t="s">
        <v>456</v>
      </c>
      <c r="J460" t="s">
        <v>18</v>
      </c>
      <c r="K460" t="s">
        <v>465</v>
      </c>
      <c r="L460" t="s">
        <v>42</v>
      </c>
      <c r="M460">
        <v>29.606875599999999</v>
      </c>
      <c r="N460">
        <v>-82.303111599999994</v>
      </c>
      <c r="O460" s="26">
        <v>36459</v>
      </c>
    </row>
    <row r="461" spans="1:15" ht="15.75" customHeight="1">
      <c r="A461" t="s">
        <v>130</v>
      </c>
      <c r="B461" t="s">
        <v>131</v>
      </c>
      <c r="E461">
        <v>1</v>
      </c>
      <c r="F461" t="s">
        <v>453</v>
      </c>
      <c r="G461" t="s">
        <v>454</v>
      </c>
      <c r="H461" t="s">
        <v>455</v>
      </c>
      <c r="I461" t="s">
        <v>456</v>
      </c>
      <c r="J461" t="s">
        <v>18</v>
      </c>
      <c r="K461" t="s">
        <v>465</v>
      </c>
      <c r="L461" t="s">
        <v>42</v>
      </c>
      <c r="M461">
        <v>29.606875599999999</v>
      </c>
      <c r="N461">
        <v>-82.303111599999994</v>
      </c>
      <c r="O461" s="26">
        <v>36459</v>
      </c>
    </row>
    <row r="462" spans="1:15" ht="15.75" customHeight="1">
      <c r="A462" t="s">
        <v>64</v>
      </c>
      <c r="B462" t="s">
        <v>65</v>
      </c>
      <c r="E462">
        <v>1</v>
      </c>
      <c r="F462" t="s">
        <v>453</v>
      </c>
      <c r="G462" t="s">
        <v>454</v>
      </c>
      <c r="H462" t="s">
        <v>455</v>
      </c>
      <c r="I462" t="s">
        <v>456</v>
      </c>
      <c r="J462" t="s">
        <v>18</v>
      </c>
      <c r="K462" t="s">
        <v>465</v>
      </c>
      <c r="L462" t="s">
        <v>42</v>
      </c>
      <c r="M462">
        <v>29.606875599999999</v>
      </c>
      <c r="N462">
        <v>-82.303111599999994</v>
      </c>
      <c r="O462" s="26">
        <v>36459</v>
      </c>
    </row>
    <row r="463" spans="1:15" ht="15.75" customHeight="1">
      <c r="A463" t="s">
        <v>307</v>
      </c>
      <c r="B463" t="s">
        <v>308</v>
      </c>
      <c r="E463">
        <v>1</v>
      </c>
      <c r="F463" t="s">
        <v>453</v>
      </c>
      <c r="G463" t="s">
        <v>454</v>
      </c>
      <c r="H463" t="s">
        <v>455</v>
      </c>
      <c r="I463" t="s">
        <v>456</v>
      </c>
      <c r="J463" t="s">
        <v>18</v>
      </c>
      <c r="K463" t="s">
        <v>465</v>
      </c>
      <c r="L463" t="s">
        <v>42</v>
      </c>
      <c r="M463">
        <v>29.606875599999999</v>
      </c>
      <c r="N463">
        <v>-82.303111599999994</v>
      </c>
      <c r="O463" s="26">
        <v>36459</v>
      </c>
    </row>
    <row r="464" spans="1:15" ht="15.75" customHeight="1">
      <c r="A464" t="s">
        <v>357</v>
      </c>
      <c r="B464" t="s">
        <v>358</v>
      </c>
      <c r="E464">
        <v>2</v>
      </c>
      <c r="F464" t="s">
        <v>453</v>
      </c>
      <c r="G464" t="s">
        <v>454</v>
      </c>
      <c r="H464" t="s">
        <v>455</v>
      </c>
      <c r="I464" t="s">
        <v>456</v>
      </c>
      <c r="J464" t="s">
        <v>18</v>
      </c>
      <c r="K464" t="s">
        <v>465</v>
      </c>
      <c r="L464" t="s">
        <v>42</v>
      </c>
      <c r="M464">
        <v>29.606875599999999</v>
      </c>
      <c r="N464">
        <v>-82.303111599999994</v>
      </c>
      <c r="O464" s="26">
        <v>36459</v>
      </c>
    </row>
    <row r="465" spans="1:15" ht="15.75" customHeight="1">
      <c r="A465" t="s">
        <v>359</v>
      </c>
      <c r="B465" t="s">
        <v>360</v>
      </c>
      <c r="E465">
        <v>2</v>
      </c>
      <c r="F465" t="s">
        <v>453</v>
      </c>
      <c r="G465" t="s">
        <v>454</v>
      </c>
      <c r="H465" t="s">
        <v>455</v>
      </c>
      <c r="I465" t="s">
        <v>456</v>
      </c>
      <c r="J465" t="s">
        <v>18</v>
      </c>
      <c r="K465" t="s">
        <v>465</v>
      </c>
      <c r="L465" t="s">
        <v>42</v>
      </c>
      <c r="M465">
        <v>29.606875599999999</v>
      </c>
      <c r="N465">
        <v>-82.303111599999994</v>
      </c>
      <c r="O465" s="26">
        <v>36459</v>
      </c>
    </row>
    <row r="466" spans="1:15" ht="15.75" customHeight="1">
      <c r="A466" t="s">
        <v>282</v>
      </c>
      <c r="B466" t="s">
        <v>283</v>
      </c>
      <c r="E466">
        <v>2</v>
      </c>
      <c r="F466" t="s">
        <v>453</v>
      </c>
      <c r="G466" t="s">
        <v>454</v>
      </c>
      <c r="H466" t="s">
        <v>455</v>
      </c>
      <c r="I466" t="s">
        <v>456</v>
      </c>
      <c r="J466" t="s">
        <v>18</v>
      </c>
      <c r="K466" t="s">
        <v>465</v>
      </c>
      <c r="L466" t="s">
        <v>42</v>
      </c>
      <c r="M466">
        <v>29.606875599999999</v>
      </c>
      <c r="N466">
        <v>-82.303111599999994</v>
      </c>
      <c r="O466" s="26">
        <v>36459</v>
      </c>
    </row>
    <row r="467" spans="1:15" ht="15.75" customHeight="1">
      <c r="A467" t="s">
        <v>361</v>
      </c>
      <c r="B467" t="s">
        <v>362</v>
      </c>
      <c r="E467">
        <v>2</v>
      </c>
      <c r="F467" t="s">
        <v>453</v>
      </c>
      <c r="G467" t="s">
        <v>454</v>
      </c>
      <c r="H467" t="s">
        <v>455</v>
      </c>
      <c r="I467" t="s">
        <v>456</v>
      </c>
      <c r="J467" t="s">
        <v>18</v>
      </c>
      <c r="K467" t="s">
        <v>465</v>
      </c>
      <c r="L467" t="s">
        <v>42</v>
      </c>
      <c r="M467">
        <v>29.606875599999999</v>
      </c>
      <c r="N467">
        <v>-82.303111599999994</v>
      </c>
      <c r="O467" s="26">
        <v>36459</v>
      </c>
    </row>
    <row r="468" spans="1:15" ht="15.75" customHeight="1">
      <c r="A468" t="s">
        <v>266</v>
      </c>
      <c r="B468" t="s">
        <v>267</v>
      </c>
      <c r="E468">
        <v>2</v>
      </c>
      <c r="F468" t="s">
        <v>453</v>
      </c>
      <c r="G468" t="s">
        <v>454</v>
      </c>
      <c r="H468" t="s">
        <v>455</v>
      </c>
      <c r="I468" t="s">
        <v>456</v>
      </c>
      <c r="J468" t="s">
        <v>18</v>
      </c>
      <c r="K468" t="s">
        <v>465</v>
      </c>
      <c r="L468" t="s">
        <v>42</v>
      </c>
      <c r="M468">
        <v>29.606875599999999</v>
      </c>
      <c r="N468">
        <v>-82.303111599999994</v>
      </c>
      <c r="O468" s="26">
        <v>36459</v>
      </c>
    </row>
    <row r="469" spans="1:15" ht="15.75" customHeight="1">
      <c r="A469" t="s">
        <v>70</v>
      </c>
      <c r="B469" t="s">
        <v>71</v>
      </c>
      <c r="E469">
        <v>2</v>
      </c>
      <c r="F469" t="s">
        <v>453</v>
      </c>
      <c r="G469" t="s">
        <v>454</v>
      </c>
      <c r="H469" t="s">
        <v>455</v>
      </c>
      <c r="I469" t="s">
        <v>456</v>
      </c>
      <c r="J469" t="s">
        <v>18</v>
      </c>
      <c r="K469" t="s">
        <v>465</v>
      </c>
      <c r="L469" t="s">
        <v>42</v>
      </c>
      <c r="M469">
        <v>29.606875599999999</v>
      </c>
      <c r="N469">
        <v>-82.303111599999994</v>
      </c>
      <c r="O469" s="26">
        <v>36459</v>
      </c>
    </row>
    <row r="470" spans="1:15" ht="15.75" customHeight="1">
      <c r="A470" t="s">
        <v>142</v>
      </c>
      <c r="B470" t="s">
        <v>143</v>
      </c>
      <c r="E470">
        <v>2</v>
      </c>
      <c r="F470" t="s">
        <v>453</v>
      </c>
      <c r="G470" t="s">
        <v>454</v>
      </c>
      <c r="H470" t="s">
        <v>455</v>
      </c>
      <c r="I470" t="s">
        <v>456</v>
      </c>
      <c r="J470" t="s">
        <v>18</v>
      </c>
      <c r="K470" t="s">
        <v>465</v>
      </c>
      <c r="L470" t="s">
        <v>42</v>
      </c>
      <c r="M470">
        <v>29.606875599999999</v>
      </c>
      <c r="N470">
        <v>-82.303111599999994</v>
      </c>
      <c r="O470" s="26">
        <v>36459</v>
      </c>
    </row>
    <row r="471" spans="1:15" ht="15.75" customHeight="1">
      <c r="A471" t="s">
        <v>84</v>
      </c>
      <c r="B471" t="s">
        <v>85</v>
      </c>
      <c r="E471">
        <v>2</v>
      </c>
      <c r="F471" t="s">
        <v>453</v>
      </c>
      <c r="G471" t="s">
        <v>454</v>
      </c>
      <c r="H471" t="s">
        <v>455</v>
      </c>
      <c r="I471" t="s">
        <v>456</v>
      </c>
      <c r="J471" t="s">
        <v>18</v>
      </c>
      <c r="K471" t="s">
        <v>465</v>
      </c>
      <c r="L471" t="s">
        <v>42</v>
      </c>
      <c r="M471">
        <v>29.606875599999999</v>
      </c>
      <c r="N471">
        <v>-82.303111599999994</v>
      </c>
      <c r="O471" s="26">
        <v>36459</v>
      </c>
    </row>
    <row r="472" spans="1:15" ht="15.75" customHeight="1">
      <c r="A472" t="s">
        <v>124</v>
      </c>
      <c r="B472" t="s">
        <v>125</v>
      </c>
      <c r="E472">
        <v>3</v>
      </c>
      <c r="F472" t="s">
        <v>453</v>
      </c>
      <c r="G472" t="s">
        <v>454</v>
      </c>
      <c r="H472" t="s">
        <v>455</v>
      </c>
      <c r="I472" t="s">
        <v>456</v>
      </c>
      <c r="J472" t="s">
        <v>18</v>
      </c>
      <c r="K472" t="s">
        <v>465</v>
      </c>
      <c r="L472" t="s">
        <v>42</v>
      </c>
      <c r="M472">
        <v>29.606875599999999</v>
      </c>
      <c r="N472">
        <v>-82.303111599999994</v>
      </c>
      <c r="O472" s="26">
        <v>36459</v>
      </c>
    </row>
    <row r="473" spans="1:15" ht="15.75" customHeight="1">
      <c r="A473" t="s">
        <v>106</v>
      </c>
      <c r="B473" t="s">
        <v>107</v>
      </c>
      <c r="E473">
        <v>3</v>
      </c>
      <c r="F473" t="s">
        <v>453</v>
      </c>
      <c r="G473" t="s">
        <v>454</v>
      </c>
      <c r="H473" t="s">
        <v>455</v>
      </c>
      <c r="I473" t="s">
        <v>456</v>
      </c>
      <c r="J473" t="s">
        <v>18</v>
      </c>
      <c r="K473" t="s">
        <v>465</v>
      </c>
      <c r="L473" t="s">
        <v>42</v>
      </c>
      <c r="M473">
        <v>29.606875599999999</v>
      </c>
      <c r="N473">
        <v>-82.303111599999994</v>
      </c>
      <c r="O473" s="26">
        <v>36459</v>
      </c>
    </row>
    <row r="474" spans="1:15" ht="15.75" customHeight="1">
      <c r="A474" t="s">
        <v>363</v>
      </c>
      <c r="B474" t="s">
        <v>364</v>
      </c>
      <c r="E474">
        <v>3</v>
      </c>
      <c r="F474" t="s">
        <v>453</v>
      </c>
      <c r="G474" t="s">
        <v>454</v>
      </c>
      <c r="H474" t="s">
        <v>455</v>
      </c>
      <c r="I474" t="s">
        <v>456</v>
      </c>
      <c r="J474" t="s">
        <v>18</v>
      </c>
      <c r="K474" t="s">
        <v>465</v>
      </c>
      <c r="L474" t="s">
        <v>42</v>
      </c>
      <c r="M474">
        <v>29.606875599999999</v>
      </c>
      <c r="N474">
        <v>-82.303111599999994</v>
      </c>
      <c r="O474" s="26">
        <v>36459</v>
      </c>
    </row>
    <row r="475" spans="1:15" ht="15.75" customHeight="1">
      <c r="A475" t="s">
        <v>240</v>
      </c>
      <c r="B475" t="s">
        <v>241</v>
      </c>
      <c r="E475">
        <v>4</v>
      </c>
      <c r="F475" t="s">
        <v>453</v>
      </c>
      <c r="G475" t="s">
        <v>454</v>
      </c>
      <c r="H475" t="s">
        <v>455</v>
      </c>
      <c r="I475" t="s">
        <v>456</v>
      </c>
      <c r="J475" t="s">
        <v>18</v>
      </c>
      <c r="K475" t="s">
        <v>465</v>
      </c>
      <c r="L475" t="s">
        <v>42</v>
      </c>
      <c r="M475">
        <v>29.606875599999999</v>
      </c>
      <c r="N475">
        <v>-82.303111599999994</v>
      </c>
      <c r="O475" s="26">
        <v>36459</v>
      </c>
    </row>
    <row r="476" spans="1:15" ht="15.75" customHeight="1">
      <c r="A476" t="s">
        <v>80</v>
      </c>
      <c r="B476" t="s">
        <v>81</v>
      </c>
      <c r="E476">
        <v>4</v>
      </c>
      <c r="F476" t="s">
        <v>453</v>
      </c>
      <c r="G476" t="s">
        <v>454</v>
      </c>
      <c r="H476" t="s">
        <v>455</v>
      </c>
      <c r="I476" t="s">
        <v>456</v>
      </c>
      <c r="J476" t="s">
        <v>18</v>
      </c>
      <c r="K476" t="s">
        <v>465</v>
      </c>
      <c r="L476" t="s">
        <v>42</v>
      </c>
      <c r="M476">
        <v>29.606875599999999</v>
      </c>
      <c r="N476">
        <v>-82.303111599999994</v>
      </c>
      <c r="O476" s="26">
        <v>36459</v>
      </c>
    </row>
    <row r="477" spans="1:15" ht="15.75" customHeight="1">
      <c r="A477" t="s">
        <v>244</v>
      </c>
      <c r="B477" t="s">
        <v>245</v>
      </c>
      <c r="E477">
        <v>4</v>
      </c>
      <c r="F477" t="s">
        <v>453</v>
      </c>
      <c r="G477" t="s">
        <v>454</v>
      </c>
      <c r="H477" t="s">
        <v>455</v>
      </c>
      <c r="I477" t="s">
        <v>456</v>
      </c>
      <c r="J477" t="s">
        <v>18</v>
      </c>
      <c r="K477" t="s">
        <v>465</v>
      </c>
      <c r="L477" t="s">
        <v>42</v>
      </c>
      <c r="M477">
        <v>29.606875599999999</v>
      </c>
      <c r="N477">
        <v>-82.303111599999994</v>
      </c>
      <c r="O477" s="26">
        <v>36459</v>
      </c>
    </row>
    <row r="478" spans="1:15" ht="15.75" customHeight="1">
      <c r="A478" t="s">
        <v>60</v>
      </c>
      <c r="B478" t="s">
        <v>61</v>
      </c>
      <c r="E478">
        <v>5</v>
      </c>
      <c r="F478" t="s">
        <v>453</v>
      </c>
      <c r="G478" t="s">
        <v>454</v>
      </c>
      <c r="H478" t="s">
        <v>455</v>
      </c>
      <c r="I478" t="s">
        <v>456</v>
      </c>
      <c r="J478" t="s">
        <v>18</v>
      </c>
      <c r="K478" t="s">
        <v>465</v>
      </c>
      <c r="L478" t="s">
        <v>42</v>
      </c>
      <c r="M478">
        <v>29.606875599999999</v>
      </c>
      <c r="N478">
        <v>-82.303111599999994</v>
      </c>
      <c r="O478" s="26">
        <v>36459</v>
      </c>
    </row>
    <row r="479" spans="1:15" ht="15.75" customHeight="1">
      <c r="A479" t="s">
        <v>102</v>
      </c>
      <c r="B479" t="s">
        <v>103</v>
      </c>
      <c r="E479">
        <v>5</v>
      </c>
      <c r="F479" t="s">
        <v>453</v>
      </c>
      <c r="G479" t="s">
        <v>454</v>
      </c>
      <c r="H479" t="s">
        <v>455</v>
      </c>
      <c r="I479" t="s">
        <v>456</v>
      </c>
      <c r="J479" t="s">
        <v>18</v>
      </c>
      <c r="K479" t="s">
        <v>465</v>
      </c>
      <c r="L479" t="s">
        <v>42</v>
      </c>
      <c r="M479">
        <v>29.606875599999999</v>
      </c>
      <c r="N479">
        <v>-82.303111599999994</v>
      </c>
      <c r="O479" s="26">
        <v>36459</v>
      </c>
    </row>
    <row r="480" spans="1:15" ht="15.75" customHeight="1">
      <c r="A480" t="s">
        <v>365</v>
      </c>
      <c r="B480" t="s">
        <v>366</v>
      </c>
      <c r="E480">
        <v>5</v>
      </c>
      <c r="F480" t="s">
        <v>453</v>
      </c>
      <c r="G480" t="s">
        <v>454</v>
      </c>
      <c r="H480" t="s">
        <v>455</v>
      </c>
      <c r="I480" t="s">
        <v>456</v>
      </c>
      <c r="J480" t="s">
        <v>18</v>
      </c>
      <c r="K480" t="s">
        <v>465</v>
      </c>
      <c r="L480" t="s">
        <v>42</v>
      </c>
      <c r="M480">
        <v>29.606875599999999</v>
      </c>
      <c r="N480">
        <v>-82.303111599999994</v>
      </c>
      <c r="O480" s="26">
        <v>36459</v>
      </c>
    </row>
    <row r="481" spans="1:15" ht="15.75" customHeight="1">
      <c r="A481" t="s">
        <v>216</v>
      </c>
      <c r="B481" t="s">
        <v>217</v>
      </c>
      <c r="E481">
        <v>8</v>
      </c>
      <c r="F481" t="s">
        <v>453</v>
      </c>
      <c r="G481" t="s">
        <v>454</v>
      </c>
      <c r="H481" t="s">
        <v>455</v>
      </c>
      <c r="I481" t="s">
        <v>456</v>
      </c>
      <c r="J481" t="s">
        <v>18</v>
      </c>
      <c r="K481" t="s">
        <v>465</v>
      </c>
      <c r="L481" t="s">
        <v>42</v>
      </c>
      <c r="M481">
        <v>29.606875599999999</v>
      </c>
      <c r="N481">
        <v>-82.303111599999994</v>
      </c>
      <c r="O481" s="26">
        <v>36459</v>
      </c>
    </row>
    <row r="482" spans="1:15" ht="15.75" customHeight="1">
      <c r="A482" t="s">
        <v>53</v>
      </c>
      <c r="B482" t="s">
        <v>54</v>
      </c>
      <c r="E482">
        <v>9</v>
      </c>
      <c r="F482" t="s">
        <v>453</v>
      </c>
      <c r="G482" t="s">
        <v>454</v>
      </c>
      <c r="H482" t="s">
        <v>455</v>
      </c>
      <c r="I482" t="s">
        <v>456</v>
      </c>
      <c r="J482" t="s">
        <v>18</v>
      </c>
      <c r="K482" t="s">
        <v>465</v>
      </c>
      <c r="L482" t="s">
        <v>42</v>
      </c>
      <c r="M482">
        <v>29.606875599999999</v>
      </c>
      <c r="N482">
        <v>-82.303111599999994</v>
      </c>
      <c r="O482" s="26">
        <v>36459</v>
      </c>
    </row>
    <row r="483" spans="1:15" ht="15.75" customHeight="1">
      <c r="A483" t="s">
        <v>288</v>
      </c>
      <c r="B483" t="s">
        <v>289</v>
      </c>
      <c r="E483">
        <v>10</v>
      </c>
      <c r="F483" t="s">
        <v>453</v>
      </c>
      <c r="G483" t="s">
        <v>454</v>
      </c>
      <c r="H483" t="s">
        <v>455</v>
      </c>
      <c r="I483" t="s">
        <v>456</v>
      </c>
      <c r="J483" t="s">
        <v>18</v>
      </c>
      <c r="K483" t="s">
        <v>465</v>
      </c>
      <c r="L483" t="s">
        <v>42</v>
      </c>
      <c r="M483">
        <v>29.606875599999999</v>
      </c>
      <c r="N483">
        <v>-82.303111599999994</v>
      </c>
      <c r="O483" s="26">
        <v>36459</v>
      </c>
    </row>
    <row r="484" spans="1:15" ht="15.75" customHeight="1">
      <c r="A484" t="s">
        <v>136</v>
      </c>
      <c r="B484" t="s">
        <v>137</v>
      </c>
      <c r="E484">
        <v>10</v>
      </c>
      <c r="F484" t="s">
        <v>453</v>
      </c>
      <c r="G484" t="s">
        <v>454</v>
      </c>
      <c r="H484" t="s">
        <v>455</v>
      </c>
      <c r="I484" t="s">
        <v>456</v>
      </c>
      <c r="J484" t="s">
        <v>18</v>
      </c>
      <c r="K484" t="s">
        <v>465</v>
      </c>
      <c r="L484" t="s">
        <v>42</v>
      </c>
      <c r="M484">
        <v>29.606875599999999</v>
      </c>
      <c r="N484">
        <v>-82.303111599999994</v>
      </c>
      <c r="O484" s="26">
        <v>36459</v>
      </c>
    </row>
    <row r="485" spans="1:15" ht="15.75" customHeight="1">
      <c r="A485" t="s">
        <v>367</v>
      </c>
      <c r="B485" t="s">
        <v>368</v>
      </c>
      <c r="E485">
        <v>10</v>
      </c>
      <c r="F485" t="s">
        <v>453</v>
      </c>
      <c r="G485" t="s">
        <v>454</v>
      </c>
      <c r="H485" t="s">
        <v>455</v>
      </c>
      <c r="I485" t="s">
        <v>456</v>
      </c>
      <c r="J485" t="s">
        <v>18</v>
      </c>
      <c r="K485" t="s">
        <v>465</v>
      </c>
      <c r="L485" t="s">
        <v>42</v>
      </c>
      <c r="M485">
        <v>29.606875599999999</v>
      </c>
      <c r="N485">
        <v>-82.303111599999994</v>
      </c>
      <c r="O485" s="26">
        <v>36459</v>
      </c>
    </row>
    <row r="486" spans="1:15" ht="15.75" customHeight="1">
      <c r="A486" t="s">
        <v>254</v>
      </c>
      <c r="B486" t="s">
        <v>255</v>
      </c>
      <c r="E486">
        <v>10</v>
      </c>
      <c r="F486" t="s">
        <v>453</v>
      </c>
      <c r="G486" t="s">
        <v>454</v>
      </c>
      <c r="H486" t="s">
        <v>455</v>
      </c>
      <c r="I486" t="s">
        <v>456</v>
      </c>
      <c r="J486" t="s">
        <v>18</v>
      </c>
      <c r="K486" t="s">
        <v>465</v>
      </c>
      <c r="L486" t="s">
        <v>42</v>
      </c>
      <c r="M486">
        <v>29.606875599999999</v>
      </c>
      <c r="N486">
        <v>-82.303111599999994</v>
      </c>
      <c r="O486" s="26">
        <v>36459</v>
      </c>
    </row>
    <row r="487" spans="1:15" ht="15.75" customHeight="1">
      <c r="A487" t="s">
        <v>160</v>
      </c>
      <c r="B487" t="s">
        <v>161</v>
      </c>
      <c r="E487">
        <v>10</v>
      </c>
      <c r="F487" t="s">
        <v>453</v>
      </c>
      <c r="G487" t="s">
        <v>454</v>
      </c>
      <c r="H487" t="s">
        <v>455</v>
      </c>
      <c r="I487" t="s">
        <v>456</v>
      </c>
      <c r="J487" t="s">
        <v>18</v>
      </c>
      <c r="K487" t="s">
        <v>465</v>
      </c>
      <c r="L487" t="s">
        <v>42</v>
      </c>
      <c r="M487">
        <v>29.606875599999999</v>
      </c>
      <c r="N487">
        <v>-82.303111599999994</v>
      </c>
      <c r="O487" s="26">
        <v>36459</v>
      </c>
    </row>
    <row r="488" spans="1:15" ht="15.75" customHeight="1">
      <c r="A488" t="s">
        <v>369</v>
      </c>
      <c r="B488" t="s">
        <v>370</v>
      </c>
      <c r="E488">
        <v>12</v>
      </c>
      <c r="F488" t="s">
        <v>453</v>
      </c>
      <c r="G488" t="s">
        <v>454</v>
      </c>
      <c r="H488" t="s">
        <v>455</v>
      </c>
      <c r="I488" t="s">
        <v>456</v>
      </c>
      <c r="J488" t="s">
        <v>18</v>
      </c>
      <c r="K488" t="s">
        <v>465</v>
      </c>
      <c r="L488" t="s">
        <v>42</v>
      </c>
      <c r="M488">
        <v>29.606875599999999</v>
      </c>
      <c r="N488">
        <v>-82.303111599999994</v>
      </c>
      <c r="O488" s="26">
        <v>36459</v>
      </c>
    </row>
    <row r="489" spans="1:15" ht="15.75" customHeight="1">
      <c r="A489" t="s">
        <v>371</v>
      </c>
      <c r="B489" t="s">
        <v>372</v>
      </c>
      <c r="E489">
        <v>14</v>
      </c>
      <c r="F489" t="s">
        <v>453</v>
      </c>
      <c r="G489" t="s">
        <v>454</v>
      </c>
      <c r="H489" t="s">
        <v>455</v>
      </c>
      <c r="I489" t="s">
        <v>456</v>
      </c>
      <c r="J489" t="s">
        <v>18</v>
      </c>
      <c r="K489" t="s">
        <v>465</v>
      </c>
      <c r="L489" t="s">
        <v>42</v>
      </c>
      <c r="M489">
        <v>29.606875599999999</v>
      </c>
      <c r="N489">
        <v>-82.303111599999994</v>
      </c>
      <c r="O489" s="26">
        <v>36459</v>
      </c>
    </row>
    <row r="490" spans="1:15" ht="15.75" customHeight="1">
      <c r="A490" t="s">
        <v>96</v>
      </c>
      <c r="B490" t="s">
        <v>97</v>
      </c>
      <c r="E490">
        <v>15</v>
      </c>
      <c r="F490" t="s">
        <v>453</v>
      </c>
      <c r="G490" t="s">
        <v>454</v>
      </c>
      <c r="H490" t="s">
        <v>455</v>
      </c>
      <c r="I490" t="s">
        <v>456</v>
      </c>
      <c r="J490" t="s">
        <v>18</v>
      </c>
      <c r="K490" t="s">
        <v>465</v>
      </c>
      <c r="L490" t="s">
        <v>42</v>
      </c>
      <c r="M490">
        <v>29.606875599999999</v>
      </c>
      <c r="N490">
        <v>-82.303111599999994</v>
      </c>
      <c r="O490" s="26">
        <v>36459</v>
      </c>
    </row>
    <row r="491" spans="1:15" ht="15.75" customHeight="1">
      <c r="A491" t="s">
        <v>276</v>
      </c>
      <c r="B491" t="s">
        <v>277</v>
      </c>
      <c r="E491">
        <v>15</v>
      </c>
      <c r="F491" t="s">
        <v>453</v>
      </c>
      <c r="G491" t="s">
        <v>454</v>
      </c>
      <c r="H491" t="s">
        <v>455</v>
      </c>
      <c r="I491" t="s">
        <v>456</v>
      </c>
      <c r="J491" t="s">
        <v>18</v>
      </c>
      <c r="K491" t="s">
        <v>465</v>
      </c>
      <c r="L491" t="s">
        <v>42</v>
      </c>
      <c r="M491">
        <v>29.606875599999999</v>
      </c>
      <c r="N491">
        <v>-82.303111599999994</v>
      </c>
      <c r="O491" s="26">
        <v>36459</v>
      </c>
    </row>
    <row r="492" spans="1:15" ht="15.75" customHeight="1">
      <c r="A492" t="s">
        <v>373</v>
      </c>
      <c r="B492" t="s">
        <v>374</v>
      </c>
      <c r="E492">
        <v>15</v>
      </c>
      <c r="F492" t="s">
        <v>453</v>
      </c>
      <c r="G492" t="s">
        <v>454</v>
      </c>
      <c r="H492" t="s">
        <v>455</v>
      </c>
      <c r="I492" t="s">
        <v>456</v>
      </c>
      <c r="J492" t="s">
        <v>18</v>
      </c>
      <c r="K492" t="s">
        <v>465</v>
      </c>
      <c r="L492" t="s">
        <v>42</v>
      </c>
      <c r="M492">
        <v>29.606875599999999</v>
      </c>
      <c r="N492">
        <v>-82.303111599999994</v>
      </c>
      <c r="O492" s="26">
        <v>36459</v>
      </c>
    </row>
    <row r="493" spans="1:15" ht="15.75" customHeight="1">
      <c r="A493" t="s">
        <v>156</v>
      </c>
      <c r="B493" t="s">
        <v>157</v>
      </c>
      <c r="E493">
        <v>15</v>
      </c>
      <c r="F493" t="s">
        <v>453</v>
      </c>
      <c r="G493" t="s">
        <v>454</v>
      </c>
      <c r="H493" t="s">
        <v>455</v>
      </c>
      <c r="I493" t="s">
        <v>456</v>
      </c>
      <c r="J493" t="s">
        <v>18</v>
      </c>
      <c r="K493" t="s">
        <v>465</v>
      </c>
      <c r="L493" t="s">
        <v>42</v>
      </c>
      <c r="M493">
        <v>29.606875599999999</v>
      </c>
      <c r="N493">
        <v>-82.303111599999994</v>
      </c>
      <c r="O493" s="26">
        <v>36459</v>
      </c>
    </row>
    <row r="494" spans="1:15" ht="15.75" customHeight="1">
      <c r="A494" t="s">
        <v>375</v>
      </c>
      <c r="B494" t="s">
        <v>376</v>
      </c>
      <c r="E494">
        <v>15</v>
      </c>
      <c r="F494" t="s">
        <v>453</v>
      </c>
      <c r="G494" t="s">
        <v>454</v>
      </c>
      <c r="H494" t="s">
        <v>455</v>
      </c>
      <c r="I494" t="s">
        <v>456</v>
      </c>
      <c r="J494" t="s">
        <v>18</v>
      </c>
      <c r="K494" t="s">
        <v>465</v>
      </c>
      <c r="L494" t="s">
        <v>42</v>
      </c>
      <c r="M494">
        <v>29.606875599999999</v>
      </c>
      <c r="N494">
        <v>-82.303111599999994</v>
      </c>
      <c r="O494" s="26">
        <v>36459</v>
      </c>
    </row>
    <row r="495" spans="1:15" ht="15.75" customHeight="1">
      <c r="A495" t="s">
        <v>140</v>
      </c>
      <c r="B495" t="s">
        <v>141</v>
      </c>
      <c r="E495">
        <v>15</v>
      </c>
      <c r="F495" t="s">
        <v>453</v>
      </c>
      <c r="G495" t="s">
        <v>454</v>
      </c>
      <c r="H495" t="s">
        <v>455</v>
      </c>
      <c r="I495" t="s">
        <v>456</v>
      </c>
      <c r="J495" t="s">
        <v>18</v>
      </c>
      <c r="K495" t="s">
        <v>465</v>
      </c>
      <c r="L495" t="s">
        <v>42</v>
      </c>
      <c r="M495">
        <v>29.606875599999999</v>
      </c>
      <c r="N495">
        <v>-82.303111599999994</v>
      </c>
      <c r="O495" s="26">
        <v>36459</v>
      </c>
    </row>
    <row r="496" spans="1:15" ht="15.75" customHeight="1">
      <c r="A496" t="s">
        <v>294</v>
      </c>
      <c r="B496" t="s">
        <v>295</v>
      </c>
      <c r="E496">
        <v>15</v>
      </c>
      <c r="F496" t="s">
        <v>453</v>
      </c>
      <c r="G496" t="s">
        <v>454</v>
      </c>
      <c r="H496" t="s">
        <v>455</v>
      </c>
      <c r="I496" t="s">
        <v>456</v>
      </c>
      <c r="J496" t="s">
        <v>18</v>
      </c>
      <c r="K496" t="s">
        <v>465</v>
      </c>
      <c r="L496" t="s">
        <v>42</v>
      </c>
      <c r="M496">
        <v>29.606875599999999</v>
      </c>
      <c r="N496">
        <v>-82.303111599999994</v>
      </c>
      <c r="O496" s="26">
        <v>36459</v>
      </c>
    </row>
    <row r="497" spans="1:15" ht="15.75" customHeight="1">
      <c r="A497" t="s">
        <v>198</v>
      </c>
      <c r="B497" t="s">
        <v>199</v>
      </c>
      <c r="E497">
        <v>17</v>
      </c>
      <c r="F497" t="s">
        <v>453</v>
      </c>
      <c r="G497" t="s">
        <v>454</v>
      </c>
      <c r="H497" t="s">
        <v>455</v>
      </c>
      <c r="I497" t="s">
        <v>456</v>
      </c>
      <c r="J497" t="s">
        <v>18</v>
      </c>
      <c r="K497" t="s">
        <v>465</v>
      </c>
      <c r="L497" t="s">
        <v>42</v>
      </c>
      <c r="M497">
        <v>29.606875599999999</v>
      </c>
      <c r="N497">
        <v>-82.303111599999994</v>
      </c>
      <c r="O497" s="26">
        <v>36459</v>
      </c>
    </row>
    <row r="498" spans="1:15" ht="15.75" customHeight="1">
      <c r="A498" t="s">
        <v>214</v>
      </c>
      <c r="B498" t="s">
        <v>215</v>
      </c>
      <c r="E498">
        <v>20</v>
      </c>
      <c r="F498" t="s">
        <v>453</v>
      </c>
      <c r="G498" t="s">
        <v>454</v>
      </c>
      <c r="H498" t="s">
        <v>455</v>
      </c>
      <c r="I498" t="s">
        <v>456</v>
      </c>
      <c r="J498" t="s">
        <v>18</v>
      </c>
      <c r="K498" t="s">
        <v>465</v>
      </c>
      <c r="L498" t="s">
        <v>42</v>
      </c>
      <c r="M498">
        <v>29.606875599999999</v>
      </c>
      <c r="N498">
        <v>-82.303111599999994</v>
      </c>
      <c r="O498" s="26">
        <v>36459</v>
      </c>
    </row>
    <row r="499" spans="1:15" ht="15.75" customHeight="1">
      <c r="A499" t="s">
        <v>377</v>
      </c>
      <c r="B499" t="s">
        <v>378</v>
      </c>
      <c r="E499">
        <v>20</v>
      </c>
      <c r="F499" t="s">
        <v>453</v>
      </c>
      <c r="G499" t="s">
        <v>454</v>
      </c>
      <c r="H499" t="s">
        <v>455</v>
      </c>
      <c r="I499" t="s">
        <v>456</v>
      </c>
      <c r="J499" t="s">
        <v>18</v>
      </c>
      <c r="K499" t="s">
        <v>465</v>
      </c>
      <c r="L499" t="s">
        <v>42</v>
      </c>
      <c r="M499">
        <v>29.606875599999999</v>
      </c>
      <c r="N499">
        <v>-82.303111599999994</v>
      </c>
      <c r="O499" s="26">
        <v>36459</v>
      </c>
    </row>
    <row r="500" spans="1:15" ht="15.75" customHeight="1">
      <c r="A500" t="s">
        <v>78</v>
      </c>
      <c r="B500" t="s">
        <v>79</v>
      </c>
      <c r="E500">
        <v>20</v>
      </c>
      <c r="F500" t="s">
        <v>453</v>
      </c>
      <c r="G500" t="s">
        <v>454</v>
      </c>
      <c r="H500" t="s">
        <v>455</v>
      </c>
      <c r="I500" t="s">
        <v>456</v>
      </c>
      <c r="J500" t="s">
        <v>18</v>
      </c>
      <c r="K500" t="s">
        <v>465</v>
      </c>
      <c r="L500" t="s">
        <v>42</v>
      </c>
      <c r="M500">
        <v>29.606875599999999</v>
      </c>
      <c r="N500">
        <v>-82.303111599999994</v>
      </c>
      <c r="O500" s="26">
        <v>36459</v>
      </c>
    </row>
    <row r="501" spans="1:15" ht="15.75" customHeight="1">
      <c r="A501" t="s">
        <v>323</v>
      </c>
      <c r="B501" t="s">
        <v>324</v>
      </c>
      <c r="E501">
        <v>20</v>
      </c>
      <c r="F501" t="s">
        <v>453</v>
      </c>
      <c r="G501" t="s">
        <v>454</v>
      </c>
      <c r="H501" t="s">
        <v>455</v>
      </c>
      <c r="I501" t="s">
        <v>456</v>
      </c>
      <c r="J501" t="s">
        <v>18</v>
      </c>
      <c r="K501" t="s">
        <v>465</v>
      </c>
      <c r="L501" t="s">
        <v>42</v>
      </c>
      <c r="M501">
        <v>29.606875599999999</v>
      </c>
      <c r="N501">
        <v>-82.303111599999994</v>
      </c>
      <c r="O501" s="26">
        <v>36459</v>
      </c>
    </row>
    <row r="502" spans="1:15" ht="15.75" customHeight="1">
      <c r="A502" t="s">
        <v>379</v>
      </c>
      <c r="B502" t="s">
        <v>380</v>
      </c>
      <c r="E502">
        <v>20</v>
      </c>
      <c r="F502" t="s">
        <v>453</v>
      </c>
      <c r="G502" t="s">
        <v>454</v>
      </c>
      <c r="H502" t="s">
        <v>455</v>
      </c>
      <c r="I502" t="s">
        <v>456</v>
      </c>
      <c r="J502" t="s">
        <v>18</v>
      </c>
      <c r="K502" t="s">
        <v>465</v>
      </c>
      <c r="L502" t="s">
        <v>42</v>
      </c>
      <c r="M502">
        <v>29.606875599999999</v>
      </c>
      <c r="N502">
        <v>-82.303111599999994</v>
      </c>
      <c r="O502" s="26">
        <v>36459</v>
      </c>
    </row>
    <row r="503" spans="1:15" ht="15.75" customHeight="1">
      <c r="A503" t="s">
        <v>258</v>
      </c>
      <c r="B503" t="s">
        <v>259</v>
      </c>
      <c r="E503">
        <v>23</v>
      </c>
      <c r="F503" t="s">
        <v>453</v>
      </c>
      <c r="G503" t="s">
        <v>454</v>
      </c>
      <c r="H503" t="s">
        <v>455</v>
      </c>
      <c r="I503" t="s">
        <v>456</v>
      </c>
      <c r="J503" t="s">
        <v>18</v>
      </c>
      <c r="K503" t="s">
        <v>465</v>
      </c>
      <c r="L503" t="s">
        <v>42</v>
      </c>
      <c r="M503">
        <v>29.606875599999999</v>
      </c>
      <c r="N503">
        <v>-82.303111599999994</v>
      </c>
      <c r="O503" s="26">
        <v>36459</v>
      </c>
    </row>
    <row r="504" spans="1:15" ht="15.75" customHeight="1">
      <c r="A504" t="s">
        <v>120</v>
      </c>
      <c r="B504" t="s">
        <v>121</v>
      </c>
      <c r="E504">
        <v>30</v>
      </c>
      <c r="F504" t="s">
        <v>453</v>
      </c>
      <c r="G504" t="s">
        <v>454</v>
      </c>
      <c r="H504" t="s">
        <v>455</v>
      </c>
      <c r="I504" t="s">
        <v>456</v>
      </c>
      <c r="J504" t="s">
        <v>18</v>
      </c>
      <c r="K504" t="s">
        <v>465</v>
      </c>
      <c r="L504" t="s">
        <v>42</v>
      </c>
      <c r="M504">
        <v>29.606875599999999</v>
      </c>
      <c r="N504">
        <v>-82.303111599999994</v>
      </c>
      <c r="O504" s="26">
        <v>36459</v>
      </c>
    </row>
    <row r="505" spans="1:15" ht="15.75" customHeight="1">
      <c r="A505" t="s">
        <v>114</v>
      </c>
      <c r="B505" t="s">
        <v>115</v>
      </c>
      <c r="E505">
        <v>31</v>
      </c>
      <c r="F505" t="s">
        <v>453</v>
      </c>
      <c r="G505" t="s">
        <v>454</v>
      </c>
      <c r="H505" t="s">
        <v>455</v>
      </c>
      <c r="I505" t="s">
        <v>456</v>
      </c>
      <c r="J505" t="s">
        <v>18</v>
      </c>
      <c r="K505" t="s">
        <v>465</v>
      </c>
      <c r="L505" t="s">
        <v>42</v>
      </c>
      <c r="M505">
        <v>29.606875599999999</v>
      </c>
      <c r="N505">
        <v>-82.303111599999994</v>
      </c>
      <c r="O505" s="26">
        <v>36459</v>
      </c>
    </row>
    <row r="506" spans="1:15" ht="15.75" customHeight="1">
      <c r="A506" t="s">
        <v>110</v>
      </c>
      <c r="B506" t="s">
        <v>111</v>
      </c>
      <c r="E506">
        <v>35</v>
      </c>
      <c r="F506" t="s">
        <v>453</v>
      </c>
      <c r="G506" t="s">
        <v>454</v>
      </c>
      <c r="H506" t="s">
        <v>455</v>
      </c>
      <c r="I506" t="s">
        <v>456</v>
      </c>
      <c r="J506" t="s">
        <v>18</v>
      </c>
      <c r="K506" t="s">
        <v>465</v>
      </c>
      <c r="L506" t="s">
        <v>42</v>
      </c>
      <c r="M506">
        <v>29.606875599999999</v>
      </c>
      <c r="N506">
        <v>-82.303111599999994</v>
      </c>
      <c r="O506" s="26">
        <v>36459</v>
      </c>
    </row>
    <row r="507" spans="1:15" ht="15.75" customHeight="1">
      <c r="A507" t="s">
        <v>164</v>
      </c>
      <c r="B507" t="s">
        <v>165</v>
      </c>
      <c r="E507">
        <v>50</v>
      </c>
      <c r="F507" t="s">
        <v>453</v>
      </c>
      <c r="G507" t="s">
        <v>454</v>
      </c>
      <c r="H507" t="s">
        <v>455</v>
      </c>
      <c r="I507" t="s">
        <v>456</v>
      </c>
      <c r="J507" t="s">
        <v>18</v>
      </c>
      <c r="K507" t="s">
        <v>465</v>
      </c>
      <c r="L507" t="s">
        <v>42</v>
      </c>
      <c r="M507">
        <v>29.606875599999999</v>
      </c>
      <c r="N507">
        <v>-82.303111599999994</v>
      </c>
      <c r="O507" s="26">
        <v>36459</v>
      </c>
    </row>
    <row r="508" spans="1:15" ht="15.75" customHeight="1">
      <c r="A508" t="s">
        <v>341</v>
      </c>
      <c r="B508" t="s">
        <v>342</v>
      </c>
      <c r="E508">
        <v>50</v>
      </c>
      <c r="F508" t="s">
        <v>453</v>
      </c>
      <c r="G508" t="s">
        <v>454</v>
      </c>
      <c r="H508" t="s">
        <v>455</v>
      </c>
      <c r="I508" t="s">
        <v>456</v>
      </c>
      <c r="J508" t="s">
        <v>18</v>
      </c>
      <c r="K508" t="s">
        <v>465</v>
      </c>
      <c r="L508" t="s">
        <v>42</v>
      </c>
      <c r="M508">
        <v>29.606875599999999</v>
      </c>
      <c r="N508">
        <v>-82.303111599999994</v>
      </c>
      <c r="O508" s="26">
        <v>36459</v>
      </c>
    </row>
    <row r="509" spans="1:15" ht="15.75" customHeight="1">
      <c r="A509" t="s">
        <v>381</v>
      </c>
      <c r="B509" t="s">
        <v>382</v>
      </c>
      <c r="E509">
        <v>55</v>
      </c>
      <c r="F509" t="s">
        <v>453</v>
      </c>
      <c r="G509" t="s">
        <v>454</v>
      </c>
      <c r="H509" t="s">
        <v>455</v>
      </c>
      <c r="I509" t="s">
        <v>456</v>
      </c>
      <c r="J509" t="s">
        <v>18</v>
      </c>
      <c r="K509" t="s">
        <v>465</v>
      </c>
      <c r="L509" t="s">
        <v>42</v>
      </c>
      <c r="M509">
        <v>29.606875599999999</v>
      </c>
      <c r="N509">
        <v>-82.303111599999994</v>
      </c>
      <c r="O509" s="26">
        <v>36459</v>
      </c>
    </row>
    <row r="510" spans="1:15" ht="15.75" customHeight="1">
      <c r="A510" t="s">
        <v>383</v>
      </c>
      <c r="B510" t="s">
        <v>384</v>
      </c>
      <c r="E510">
        <v>59</v>
      </c>
      <c r="F510" t="s">
        <v>453</v>
      </c>
      <c r="G510" t="s">
        <v>454</v>
      </c>
      <c r="H510" t="s">
        <v>455</v>
      </c>
      <c r="I510" t="s">
        <v>456</v>
      </c>
      <c r="J510" t="s">
        <v>18</v>
      </c>
      <c r="K510" t="s">
        <v>465</v>
      </c>
      <c r="L510" t="s">
        <v>42</v>
      </c>
      <c r="M510">
        <v>29.606875599999999</v>
      </c>
      <c r="N510">
        <v>-82.303111599999994</v>
      </c>
      <c r="O510" s="26">
        <v>36459</v>
      </c>
    </row>
    <row r="511" spans="1:15" ht="15.75" customHeight="1">
      <c r="A511" t="s">
        <v>385</v>
      </c>
      <c r="B511" t="s">
        <v>386</v>
      </c>
      <c r="E511">
        <v>65</v>
      </c>
      <c r="F511" t="s">
        <v>453</v>
      </c>
      <c r="G511" t="s">
        <v>454</v>
      </c>
      <c r="H511" t="s">
        <v>455</v>
      </c>
      <c r="I511" t="s">
        <v>456</v>
      </c>
      <c r="J511" t="s">
        <v>18</v>
      </c>
      <c r="K511" t="s">
        <v>465</v>
      </c>
      <c r="L511" t="s">
        <v>42</v>
      </c>
      <c r="M511">
        <v>29.606875599999999</v>
      </c>
      <c r="N511">
        <v>-82.303111599999994</v>
      </c>
      <c r="O511" s="26">
        <v>36459</v>
      </c>
    </row>
    <row r="512" spans="1:15" ht="15.75" customHeight="1">
      <c r="A512" t="s">
        <v>190</v>
      </c>
      <c r="B512" t="s">
        <v>191</v>
      </c>
      <c r="E512">
        <v>75</v>
      </c>
      <c r="F512" t="s">
        <v>453</v>
      </c>
      <c r="G512" t="s">
        <v>454</v>
      </c>
      <c r="H512" t="s">
        <v>455</v>
      </c>
      <c r="I512" t="s">
        <v>456</v>
      </c>
      <c r="J512" t="s">
        <v>18</v>
      </c>
      <c r="K512" t="s">
        <v>465</v>
      </c>
      <c r="L512" t="s">
        <v>42</v>
      </c>
      <c r="M512">
        <v>29.606875599999999</v>
      </c>
      <c r="N512">
        <v>-82.303111599999994</v>
      </c>
      <c r="O512" s="26">
        <v>36459</v>
      </c>
    </row>
    <row r="513" spans="1:15" ht="15.75" customHeight="1">
      <c r="A513" t="s">
        <v>162</v>
      </c>
      <c r="B513" t="s">
        <v>163</v>
      </c>
      <c r="E513">
        <v>75</v>
      </c>
      <c r="F513" t="s">
        <v>453</v>
      </c>
      <c r="G513" t="s">
        <v>454</v>
      </c>
      <c r="H513" t="s">
        <v>455</v>
      </c>
      <c r="I513" t="s">
        <v>456</v>
      </c>
      <c r="J513" t="s">
        <v>18</v>
      </c>
      <c r="K513" t="s">
        <v>465</v>
      </c>
      <c r="L513" t="s">
        <v>42</v>
      </c>
      <c r="M513">
        <v>29.606875599999999</v>
      </c>
      <c r="N513">
        <v>-82.303111599999994</v>
      </c>
      <c r="O513" s="26">
        <v>36459</v>
      </c>
    </row>
    <row r="514" spans="1:15" ht="15.75" customHeight="1">
      <c r="A514" t="s">
        <v>152</v>
      </c>
      <c r="B514" t="s">
        <v>153</v>
      </c>
      <c r="E514">
        <v>100</v>
      </c>
      <c r="F514" t="s">
        <v>453</v>
      </c>
      <c r="G514" t="s">
        <v>454</v>
      </c>
      <c r="H514" t="s">
        <v>455</v>
      </c>
      <c r="I514" t="s">
        <v>456</v>
      </c>
      <c r="J514" t="s">
        <v>18</v>
      </c>
      <c r="K514" t="s">
        <v>465</v>
      </c>
      <c r="L514" t="s">
        <v>42</v>
      </c>
      <c r="M514">
        <v>29.606875599999999</v>
      </c>
      <c r="N514">
        <v>-82.303111599999994</v>
      </c>
      <c r="O514" s="26">
        <v>36459</v>
      </c>
    </row>
    <row r="515" spans="1:15" ht="15.75" customHeight="1">
      <c r="A515" t="s">
        <v>72</v>
      </c>
      <c r="B515" t="s">
        <v>73</v>
      </c>
      <c r="E515">
        <v>100</v>
      </c>
      <c r="F515" t="s">
        <v>453</v>
      </c>
      <c r="G515" t="s">
        <v>454</v>
      </c>
      <c r="H515" t="s">
        <v>455</v>
      </c>
      <c r="I515" t="s">
        <v>456</v>
      </c>
      <c r="J515" t="s">
        <v>18</v>
      </c>
      <c r="K515" t="s">
        <v>465</v>
      </c>
      <c r="L515" t="s">
        <v>42</v>
      </c>
      <c r="M515">
        <v>29.606875599999999</v>
      </c>
      <c r="N515">
        <v>-82.303111599999994</v>
      </c>
      <c r="O515" s="26">
        <v>36459</v>
      </c>
    </row>
    <row r="516" spans="1:15" ht="15.75" customHeight="1">
      <c r="A516" t="s">
        <v>158</v>
      </c>
      <c r="B516" t="s">
        <v>159</v>
      </c>
      <c r="E516">
        <v>150</v>
      </c>
      <c r="F516" t="s">
        <v>453</v>
      </c>
      <c r="G516" t="s">
        <v>454</v>
      </c>
      <c r="H516" t="s">
        <v>455</v>
      </c>
      <c r="I516" t="s">
        <v>456</v>
      </c>
      <c r="J516" t="s">
        <v>18</v>
      </c>
      <c r="K516" t="s">
        <v>465</v>
      </c>
      <c r="L516" t="s">
        <v>42</v>
      </c>
      <c r="M516">
        <v>29.606875599999999</v>
      </c>
      <c r="N516">
        <v>-82.303111599999994</v>
      </c>
      <c r="O516" s="26">
        <v>36459</v>
      </c>
    </row>
    <row r="517" spans="1:15" ht="15.75" customHeight="1">
      <c r="A517" t="s">
        <v>154</v>
      </c>
      <c r="B517" t="s">
        <v>155</v>
      </c>
      <c r="E517">
        <v>200</v>
      </c>
      <c r="F517" t="s">
        <v>453</v>
      </c>
      <c r="G517" t="s">
        <v>454</v>
      </c>
      <c r="H517" t="s">
        <v>455</v>
      </c>
      <c r="I517" t="s">
        <v>456</v>
      </c>
      <c r="J517" t="s">
        <v>18</v>
      </c>
      <c r="K517" t="s">
        <v>465</v>
      </c>
      <c r="L517" t="s">
        <v>42</v>
      </c>
      <c r="M517">
        <v>29.606875599999999</v>
      </c>
      <c r="N517">
        <v>-82.303111599999994</v>
      </c>
      <c r="O517" s="26">
        <v>36459</v>
      </c>
    </row>
    <row r="518" spans="1:15" ht="15.75" customHeight="1">
      <c r="A518" t="s">
        <v>58</v>
      </c>
      <c r="B518" t="s">
        <v>59</v>
      </c>
      <c r="E518">
        <v>200</v>
      </c>
      <c r="F518" t="s">
        <v>453</v>
      </c>
      <c r="G518" t="s">
        <v>454</v>
      </c>
      <c r="H518" t="s">
        <v>455</v>
      </c>
      <c r="I518" t="s">
        <v>456</v>
      </c>
      <c r="J518" t="s">
        <v>18</v>
      </c>
      <c r="K518" t="s">
        <v>465</v>
      </c>
      <c r="L518" t="s">
        <v>42</v>
      </c>
      <c r="M518">
        <v>29.606875599999999</v>
      </c>
      <c r="N518">
        <v>-82.303111599999994</v>
      </c>
      <c r="O518" s="26">
        <v>36459</v>
      </c>
    </row>
    <row r="519" spans="1:15" ht="15.75" customHeight="1">
      <c r="A519" t="s">
        <v>122</v>
      </c>
      <c r="B519" t="s">
        <v>123</v>
      </c>
      <c r="E519">
        <v>200</v>
      </c>
      <c r="F519" t="s">
        <v>453</v>
      </c>
      <c r="G519" t="s">
        <v>454</v>
      </c>
      <c r="H519" t="s">
        <v>455</v>
      </c>
      <c r="I519" t="s">
        <v>456</v>
      </c>
      <c r="J519" t="s">
        <v>18</v>
      </c>
      <c r="K519" t="s">
        <v>465</v>
      </c>
      <c r="L519" t="s">
        <v>42</v>
      </c>
      <c r="M519">
        <v>29.606875599999999</v>
      </c>
      <c r="N519">
        <v>-82.303111599999994</v>
      </c>
      <c r="O519" s="26">
        <v>36459</v>
      </c>
    </row>
    <row r="520" spans="1:15" ht="15.75" customHeight="1">
      <c r="A520" t="s">
        <v>387</v>
      </c>
      <c r="B520" t="s">
        <v>388</v>
      </c>
      <c r="E520">
        <v>300</v>
      </c>
      <c r="F520" t="s">
        <v>453</v>
      </c>
      <c r="G520" t="s">
        <v>454</v>
      </c>
      <c r="H520" t="s">
        <v>455</v>
      </c>
      <c r="I520" t="s">
        <v>456</v>
      </c>
      <c r="J520" t="s">
        <v>18</v>
      </c>
      <c r="K520" t="s">
        <v>465</v>
      </c>
      <c r="L520" t="s">
        <v>42</v>
      </c>
      <c r="M520">
        <v>29.606875599999999</v>
      </c>
      <c r="N520">
        <v>-82.303111599999994</v>
      </c>
      <c r="O520" s="26">
        <v>36459</v>
      </c>
    </row>
    <row r="521" spans="1:15" ht="15.75" customHeight="1">
      <c r="A521" t="s">
        <v>260</v>
      </c>
      <c r="B521" t="s">
        <v>261</v>
      </c>
      <c r="E521">
        <v>400</v>
      </c>
      <c r="F521" t="s">
        <v>453</v>
      </c>
      <c r="G521" t="s">
        <v>454</v>
      </c>
      <c r="H521" t="s">
        <v>455</v>
      </c>
      <c r="I521" t="s">
        <v>456</v>
      </c>
      <c r="J521" t="s">
        <v>18</v>
      </c>
      <c r="K521" t="s">
        <v>465</v>
      </c>
      <c r="L521" t="s">
        <v>42</v>
      </c>
      <c r="M521">
        <v>29.606875599999999</v>
      </c>
      <c r="N521">
        <v>-82.303111599999994</v>
      </c>
      <c r="O521" s="26">
        <v>36459</v>
      </c>
    </row>
    <row r="522" spans="1:15" ht="15.75" customHeight="1">
      <c r="A522" t="s">
        <v>116</v>
      </c>
      <c r="B522" t="s">
        <v>117</v>
      </c>
      <c r="E522">
        <v>500</v>
      </c>
      <c r="F522" t="s">
        <v>453</v>
      </c>
      <c r="G522" t="s">
        <v>454</v>
      </c>
      <c r="H522" t="s">
        <v>455</v>
      </c>
      <c r="I522" t="s">
        <v>456</v>
      </c>
      <c r="J522" t="s">
        <v>18</v>
      </c>
      <c r="K522" t="s">
        <v>465</v>
      </c>
      <c r="L522" t="s">
        <v>42</v>
      </c>
      <c r="M522">
        <v>29.606875599999999</v>
      </c>
      <c r="N522">
        <v>-82.303111599999994</v>
      </c>
      <c r="O522" s="26">
        <v>36459</v>
      </c>
    </row>
    <row r="523" spans="1:15" ht="15.75" customHeight="1">
      <c r="A523" t="s">
        <v>343</v>
      </c>
      <c r="B523" t="s">
        <v>344</v>
      </c>
      <c r="E523">
        <v>700</v>
      </c>
      <c r="F523" t="s">
        <v>453</v>
      </c>
      <c r="G523" t="s">
        <v>454</v>
      </c>
      <c r="H523" t="s">
        <v>455</v>
      </c>
      <c r="I523" t="s">
        <v>456</v>
      </c>
      <c r="J523" t="s">
        <v>18</v>
      </c>
      <c r="K523" t="s">
        <v>465</v>
      </c>
      <c r="L523" t="s">
        <v>42</v>
      </c>
      <c r="M523">
        <v>29.606875599999999</v>
      </c>
      <c r="N523">
        <v>-82.303111599999994</v>
      </c>
      <c r="O523" s="26">
        <v>36459</v>
      </c>
    </row>
    <row r="524" spans="1:15" ht="15.75" customHeight="1">
      <c r="A524" t="s">
        <v>39</v>
      </c>
      <c r="B524" t="s">
        <v>41</v>
      </c>
      <c r="E524">
        <v>1000</v>
      </c>
      <c r="F524" t="s">
        <v>453</v>
      </c>
      <c r="G524" t="s">
        <v>454</v>
      </c>
      <c r="H524" t="s">
        <v>455</v>
      </c>
      <c r="I524" t="s">
        <v>456</v>
      </c>
      <c r="J524" t="s">
        <v>18</v>
      </c>
      <c r="K524" t="s">
        <v>465</v>
      </c>
      <c r="L524" t="s">
        <v>42</v>
      </c>
      <c r="M524">
        <v>29.606875599999999</v>
      </c>
      <c r="N524">
        <v>-82.303111599999994</v>
      </c>
      <c r="O524" s="26">
        <v>36459</v>
      </c>
    </row>
    <row r="525" spans="1:15" ht="15.75" customHeight="1">
      <c r="A525" t="s">
        <v>112</v>
      </c>
      <c r="B525" t="s">
        <v>113</v>
      </c>
      <c r="E525">
        <v>1500</v>
      </c>
      <c r="F525" t="s">
        <v>453</v>
      </c>
      <c r="G525" t="s">
        <v>454</v>
      </c>
      <c r="H525" t="s">
        <v>455</v>
      </c>
      <c r="I525" t="s">
        <v>456</v>
      </c>
      <c r="J525" t="s">
        <v>18</v>
      </c>
      <c r="K525" t="s">
        <v>465</v>
      </c>
      <c r="L525" t="s">
        <v>42</v>
      </c>
      <c r="M525">
        <v>29.606875599999999</v>
      </c>
      <c r="N525">
        <v>-82.303111599999994</v>
      </c>
      <c r="O525" s="26">
        <v>36459</v>
      </c>
    </row>
    <row r="526" spans="1:15" ht="15.75" customHeight="1">
      <c r="A526" t="s">
        <v>343</v>
      </c>
      <c r="B526" t="s">
        <v>344</v>
      </c>
      <c r="E526">
        <v>1</v>
      </c>
      <c r="F526" t="s">
        <v>453</v>
      </c>
      <c r="G526" t="s">
        <v>454</v>
      </c>
      <c r="H526" t="s">
        <v>455</v>
      </c>
      <c r="I526" t="s">
        <v>456</v>
      </c>
      <c r="J526" t="s">
        <v>18</v>
      </c>
      <c r="K526" t="s">
        <v>465</v>
      </c>
      <c r="L526" t="s">
        <v>42</v>
      </c>
      <c r="M526">
        <v>29.606875599999999</v>
      </c>
      <c r="N526">
        <v>-82.303111599999994</v>
      </c>
      <c r="O526" s="26">
        <v>40118</v>
      </c>
    </row>
    <row r="527" spans="1:15" ht="15.75" customHeight="1">
      <c r="A527" t="s">
        <v>357</v>
      </c>
      <c r="B527" t="s">
        <v>358</v>
      </c>
      <c r="E527">
        <v>1</v>
      </c>
      <c r="F527" t="s">
        <v>453</v>
      </c>
      <c r="G527" t="s">
        <v>454</v>
      </c>
      <c r="H527" t="s">
        <v>455</v>
      </c>
      <c r="I527" t="s">
        <v>456</v>
      </c>
      <c r="J527" t="s">
        <v>18</v>
      </c>
      <c r="K527" t="s">
        <v>465</v>
      </c>
      <c r="L527" t="s">
        <v>42</v>
      </c>
      <c r="M527">
        <v>29.606875599999999</v>
      </c>
      <c r="N527">
        <v>-82.303111599999994</v>
      </c>
      <c r="O527" s="26">
        <v>40118</v>
      </c>
    </row>
    <row r="528" spans="1:15" ht="15.75" customHeight="1">
      <c r="A528" t="s">
        <v>214</v>
      </c>
      <c r="B528" t="s">
        <v>215</v>
      </c>
      <c r="E528">
        <v>1</v>
      </c>
      <c r="F528" t="s">
        <v>453</v>
      </c>
      <c r="G528" t="s">
        <v>454</v>
      </c>
      <c r="H528" t="s">
        <v>455</v>
      </c>
      <c r="I528" t="s">
        <v>456</v>
      </c>
      <c r="J528" t="s">
        <v>18</v>
      </c>
      <c r="K528" t="s">
        <v>465</v>
      </c>
      <c r="L528" t="s">
        <v>42</v>
      </c>
      <c r="M528">
        <v>29.606875599999999</v>
      </c>
      <c r="N528">
        <v>-82.303111599999994</v>
      </c>
      <c r="O528" s="26">
        <v>40118</v>
      </c>
    </row>
    <row r="529" spans="1:15" ht="15.75" customHeight="1">
      <c r="A529" t="s">
        <v>278</v>
      </c>
      <c r="B529" t="s">
        <v>279</v>
      </c>
      <c r="E529">
        <v>1</v>
      </c>
      <c r="F529" t="s">
        <v>453</v>
      </c>
      <c r="G529" t="s">
        <v>454</v>
      </c>
      <c r="H529" t="s">
        <v>455</v>
      </c>
      <c r="I529" t="s">
        <v>456</v>
      </c>
      <c r="J529" t="s">
        <v>18</v>
      </c>
      <c r="K529" t="s">
        <v>465</v>
      </c>
      <c r="L529" t="s">
        <v>42</v>
      </c>
      <c r="M529">
        <v>29.606875599999999</v>
      </c>
      <c r="N529">
        <v>-82.303111599999994</v>
      </c>
      <c r="O529" s="26">
        <v>40118</v>
      </c>
    </row>
    <row r="530" spans="1:15" ht="15.75" customHeight="1">
      <c r="A530" t="s">
        <v>128</v>
      </c>
      <c r="B530" t="s">
        <v>129</v>
      </c>
      <c r="E530">
        <v>1</v>
      </c>
      <c r="F530" t="s">
        <v>453</v>
      </c>
      <c r="G530" t="s">
        <v>454</v>
      </c>
      <c r="H530" t="s">
        <v>455</v>
      </c>
      <c r="I530" t="s">
        <v>456</v>
      </c>
      <c r="J530" t="s">
        <v>18</v>
      </c>
      <c r="K530" t="s">
        <v>465</v>
      </c>
      <c r="L530" t="s">
        <v>42</v>
      </c>
      <c r="M530">
        <v>29.606875599999999</v>
      </c>
      <c r="N530">
        <v>-82.303111599999994</v>
      </c>
      <c r="O530" s="26">
        <v>40118</v>
      </c>
    </row>
    <row r="531" spans="1:15" ht="15.75" customHeight="1">
      <c r="A531" t="s">
        <v>39</v>
      </c>
      <c r="B531" t="s">
        <v>41</v>
      </c>
      <c r="E531">
        <v>1</v>
      </c>
      <c r="F531" t="s">
        <v>453</v>
      </c>
      <c r="G531" t="s">
        <v>454</v>
      </c>
      <c r="H531" t="s">
        <v>455</v>
      </c>
      <c r="I531" t="s">
        <v>456</v>
      </c>
      <c r="J531" t="s">
        <v>18</v>
      </c>
      <c r="K531" t="s">
        <v>465</v>
      </c>
      <c r="L531" t="s">
        <v>42</v>
      </c>
      <c r="M531">
        <v>29.606875599999999</v>
      </c>
      <c r="N531">
        <v>-82.303111599999994</v>
      </c>
      <c r="O531" s="26">
        <v>40118</v>
      </c>
    </row>
    <row r="532" spans="1:15" ht="15.75" customHeight="1">
      <c r="A532" t="s">
        <v>234</v>
      </c>
      <c r="B532" t="s">
        <v>235</v>
      </c>
      <c r="E532">
        <v>1</v>
      </c>
      <c r="F532" t="s">
        <v>453</v>
      </c>
      <c r="G532" t="s">
        <v>454</v>
      </c>
      <c r="H532" t="s">
        <v>455</v>
      </c>
      <c r="I532" t="s">
        <v>456</v>
      </c>
      <c r="J532" t="s">
        <v>18</v>
      </c>
      <c r="K532" t="s">
        <v>465</v>
      </c>
      <c r="L532" t="s">
        <v>42</v>
      </c>
      <c r="M532">
        <v>29.606875599999999</v>
      </c>
      <c r="N532">
        <v>-82.303111599999994</v>
      </c>
      <c r="O532" s="26">
        <v>40118</v>
      </c>
    </row>
    <row r="533" spans="1:15" ht="15.75" customHeight="1">
      <c r="A533" t="s">
        <v>190</v>
      </c>
      <c r="B533" t="s">
        <v>191</v>
      </c>
      <c r="E533">
        <v>1</v>
      </c>
      <c r="F533" t="s">
        <v>453</v>
      </c>
      <c r="G533" t="s">
        <v>454</v>
      </c>
      <c r="H533" t="s">
        <v>455</v>
      </c>
      <c r="I533" t="s">
        <v>456</v>
      </c>
      <c r="J533" t="s">
        <v>18</v>
      </c>
      <c r="K533" t="s">
        <v>465</v>
      </c>
      <c r="L533" t="s">
        <v>42</v>
      </c>
      <c r="M533">
        <v>29.606875599999999</v>
      </c>
      <c r="N533">
        <v>-82.303111599999994</v>
      </c>
      <c r="O533" s="26">
        <v>40118</v>
      </c>
    </row>
    <row r="534" spans="1:15" ht="15.75" customHeight="1">
      <c r="A534" t="s">
        <v>274</v>
      </c>
      <c r="B534" t="s">
        <v>275</v>
      </c>
      <c r="E534">
        <v>1</v>
      </c>
      <c r="F534" t="s">
        <v>453</v>
      </c>
      <c r="G534" t="s">
        <v>454</v>
      </c>
      <c r="H534" t="s">
        <v>455</v>
      </c>
      <c r="I534" t="s">
        <v>456</v>
      </c>
      <c r="J534" t="s">
        <v>18</v>
      </c>
      <c r="K534" t="s">
        <v>465</v>
      </c>
      <c r="L534" t="s">
        <v>42</v>
      </c>
      <c r="M534">
        <v>29.606875599999999</v>
      </c>
      <c r="N534">
        <v>-82.303111599999994</v>
      </c>
      <c r="O534" s="26">
        <v>40118</v>
      </c>
    </row>
    <row r="535" spans="1:15" ht="15.75" customHeight="1">
      <c r="A535" t="s">
        <v>389</v>
      </c>
      <c r="B535" t="s">
        <v>390</v>
      </c>
      <c r="E535">
        <v>1</v>
      </c>
      <c r="F535" t="s">
        <v>453</v>
      </c>
      <c r="G535" t="s">
        <v>454</v>
      </c>
      <c r="H535" t="s">
        <v>455</v>
      </c>
      <c r="I535" t="s">
        <v>456</v>
      </c>
      <c r="J535" t="s">
        <v>18</v>
      </c>
      <c r="K535" t="s">
        <v>465</v>
      </c>
      <c r="L535" t="s">
        <v>42</v>
      </c>
      <c r="M535">
        <v>29.606875599999999</v>
      </c>
      <c r="N535">
        <v>-82.303111599999994</v>
      </c>
      <c r="O535" s="26">
        <v>40118</v>
      </c>
    </row>
    <row r="536" spans="1:15" ht="15.75" customHeight="1">
      <c r="A536" t="s">
        <v>292</v>
      </c>
      <c r="B536" t="s">
        <v>293</v>
      </c>
      <c r="E536">
        <v>1</v>
      </c>
      <c r="F536" t="s">
        <v>453</v>
      </c>
      <c r="G536" t="s">
        <v>454</v>
      </c>
      <c r="H536" t="s">
        <v>455</v>
      </c>
      <c r="I536" t="s">
        <v>456</v>
      </c>
      <c r="J536" t="s">
        <v>18</v>
      </c>
      <c r="K536" t="s">
        <v>465</v>
      </c>
      <c r="L536" t="s">
        <v>42</v>
      </c>
      <c r="M536">
        <v>29.606875599999999</v>
      </c>
      <c r="N536">
        <v>-82.303111599999994</v>
      </c>
      <c r="O536" s="26">
        <v>40118</v>
      </c>
    </row>
    <row r="537" spans="1:15" ht="15.75" customHeight="1">
      <c r="A537" t="s">
        <v>102</v>
      </c>
      <c r="B537" t="s">
        <v>103</v>
      </c>
      <c r="E537">
        <v>1</v>
      </c>
      <c r="F537" t="s">
        <v>453</v>
      </c>
      <c r="G537" t="s">
        <v>454</v>
      </c>
      <c r="H537" t="s">
        <v>455</v>
      </c>
      <c r="I537" t="s">
        <v>456</v>
      </c>
      <c r="J537" t="s">
        <v>18</v>
      </c>
      <c r="K537" t="s">
        <v>465</v>
      </c>
      <c r="L537" t="s">
        <v>42</v>
      </c>
      <c r="M537">
        <v>29.606875599999999</v>
      </c>
      <c r="N537">
        <v>-82.303111599999994</v>
      </c>
      <c r="O537" s="26">
        <v>40118</v>
      </c>
    </row>
    <row r="538" spans="1:15" ht="15.75" customHeight="1">
      <c r="A538" t="s">
        <v>138</v>
      </c>
      <c r="B538" t="s">
        <v>139</v>
      </c>
      <c r="E538">
        <v>1</v>
      </c>
      <c r="F538" t="s">
        <v>453</v>
      </c>
      <c r="G538" t="s">
        <v>454</v>
      </c>
      <c r="H538" t="s">
        <v>455</v>
      </c>
      <c r="I538" t="s">
        <v>456</v>
      </c>
      <c r="J538" t="s">
        <v>18</v>
      </c>
      <c r="K538" t="s">
        <v>465</v>
      </c>
      <c r="L538" t="s">
        <v>42</v>
      </c>
      <c r="M538">
        <v>29.606875599999999</v>
      </c>
      <c r="N538">
        <v>-82.303111599999994</v>
      </c>
      <c r="O538" s="26">
        <v>40118</v>
      </c>
    </row>
    <row r="539" spans="1:15" ht="15.75" customHeight="1">
      <c r="A539" t="s">
        <v>266</v>
      </c>
      <c r="B539" t="s">
        <v>267</v>
      </c>
      <c r="E539">
        <v>1</v>
      </c>
      <c r="F539" t="s">
        <v>453</v>
      </c>
      <c r="G539" t="s">
        <v>454</v>
      </c>
      <c r="H539" t="s">
        <v>455</v>
      </c>
      <c r="I539" t="s">
        <v>456</v>
      </c>
      <c r="J539" t="s">
        <v>18</v>
      </c>
      <c r="K539" t="s">
        <v>465</v>
      </c>
      <c r="L539" t="s">
        <v>42</v>
      </c>
      <c r="M539">
        <v>29.606875599999999</v>
      </c>
      <c r="N539">
        <v>-82.303111599999994</v>
      </c>
      <c r="O539" s="26">
        <v>40118</v>
      </c>
    </row>
    <row r="540" spans="1:15" ht="15.75" customHeight="1">
      <c r="A540" t="s">
        <v>240</v>
      </c>
      <c r="B540" t="s">
        <v>241</v>
      </c>
      <c r="E540">
        <v>1</v>
      </c>
      <c r="F540" t="s">
        <v>453</v>
      </c>
      <c r="G540" t="s">
        <v>454</v>
      </c>
      <c r="H540" t="s">
        <v>455</v>
      </c>
      <c r="I540" t="s">
        <v>456</v>
      </c>
      <c r="J540" t="s">
        <v>18</v>
      </c>
      <c r="K540" t="s">
        <v>465</v>
      </c>
      <c r="L540" t="s">
        <v>42</v>
      </c>
      <c r="M540">
        <v>29.606875599999999</v>
      </c>
      <c r="N540">
        <v>-82.303111599999994</v>
      </c>
      <c r="O540" s="26">
        <v>40118</v>
      </c>
    </row>
    <row r="541" spans="1:15" ht="15.75" customHeight="1">
      <c r="A541" t="s">
        <v>323</v>
      </c>
      <c r="B541" t="s">
        <v>324</v>
      </c>
      <c r="E541">
        <v>1</v>
      </c>
      <c r="F541" t="s">
        <v>453</v>
      </c>
      <c r="G541" t="s">
        <v>454</v>
      </c>
      <c r="H541" t="s">
        <v>455</v>
      </c>
      <c r="I541" t="s">
        <v>456</v>
      </c>
      <c r="J541" t="s">
        <v>18</v>
      </c>
      <c r="K541" t="s">
        <v>465</v>
      </c>
      <c r="L541" t="s">
        <v>42</v>
      </c>
      <c r="M541">
        <v>29.606875599999999</v>
      </c>
      <c r="N541">
        <v>-82.303111599999994</v>
      </c>
      <c r="O541" s="26">
        <v>40118</v>
      </c>
    </row>
    <row r="542" spans="1:15" ht="15.75" customHeight="1">
      <c r="A542" t="s">
        <v>272</v>
      </c>
      <c r="B542" t="s">
        <v>273</v>
      </c>
      <c r="E542">
        <v>1</v>
      </c>
      <c r="F542" t="s">
        <v>453</v>
      </c>
      <c r="G542" t="s">
        <v>454</v>
      </c>
      <c r="H542" t="s">
        <v>455</v>
      </c>
      <c r="I542" t="s">
        <v>456</v>
      </c>
      <c r="J542" t="s">
        <v>18</v>
      </c>
      <c r="K542" t="s">
        <v>465</v>
      </c>
      <c r="L542" t="s">
        <v>42</v>
      </c>
      <c r="M542">
        <v>29.606875599999999</v>
      </c>
      <c r="N542">
        <v>-82.303111599999994</v>
      </c>
      <c r="O542" s="26">
        <v>40118</v>
      </c>
    </row>
    <row r="543" spans="1:15" ht="15.75" customHeight="1">
      <c r="A543" t="s">
        <v>363</v>
      </c>
      <c r="B543" t="s">
        <v>364</v>
      </c>
      <c r="E543">
        <v>1</v>
      </c>
      <c r="F543" t="s">
        <v>453</v>
      </c>
      <c r="G543" t="s">
        <v>454</v>
      </c>
      <c r="H543" t="s">
        <v>455</v>
      </c>
      <c r="I543" t="s">
        <v>456</v>
      </c>
      <c r="J543" t="s">
        <v>18</v>
      </c>
      <c r="K543" t="s">
        <v>465</v>
      </c>
      <c r="L543" t="s">
        <v>42</v>
      </c>
      <c r="M543">
        <v>29.606875599999999</v>
      </c>
      <c r="N543">
        <v>-82.303111599999994</v>
      </c>
      <c r="O543" s="26">
        <v>40118</v>
      </c>
    </row>
    <row r="544" spans="1:15" ht="15.75" customHeight="1">
      <c r="A544" t="s">
        <v>144</v>
      </c>
      <c r="B544" t="s">
        <v>145</v>
      </c>
      <c r="E544">
        <v>1</v>
      </c>
      <c r="F544" t="s">
        <v>453</v>
      </c>
      <c r="G544" t="s">
        <v>454</v>
      </c>
      <c r="H544" t="s">
        <v>455</v>
      </c>
      <c r="I544" t="s">
        <v>456</v>
      </c>
      <c r="J544" t="s">
        <v>18</v>
      </c>
      <c r="K544" t="s">
        <v>465</v>
      </c>
      <c r="L544" t="s">
        <v>42</v>
      </c>
      <c r="M544">
        <v>29.606875599999999</v>
      </c>
      <c r="N544">
        <v>-82.303111599999994</v>
      </c>
      <c r="O544" s="26">
        <v>40118</v>
      </c>
    </row>
    <row r="545" spans="1:15" ht="15.75" customHeight="1">
      <c r="A545" t="s">
        <v>260</v>
      </c>
      <c r="B545" t="s">
        <v>261</v>
      </c>
      <c r="E545">
        <v>1</v>
      </c>
      <c r="F545" t="s">
        <v>453</v>
      </c>
      <c r="G545" t="s">
        <v>454</v>
      </c>
      <c r="H545" t="s">
        <v>455</v>
      </c>
      <c r="I545" t="s">
        <v>456</v>
      </c>
      <c r="J545" t="s">
        <v>18</v>
      </c>
      <c r="K545" t="s">
        <v>465</v>
      </c>
      <c r="L545" t="s">
        <v>42</v>
      </c>
      <c r="M545">
        <v>29.606875599999999</v>
      </c>
      <c r="N545">
        <v>-82.303111599999994</v>
      </c>
      <c r="O545" s="26">
        <v>40118</v>
      </c>
    </row>
    <row r="546" spans="1:15" ht="15.75" customHeight="1">
      <c r="A546" t="s">
        <v>248</v>
      </c>
      <c r="B546" t="s">
        <v>249</v>
      </c>
      <c r="E546">
        <v>1</v>
      </c>
      <c r="F546" t="s">
        <v>453</v>
      </c>
      <c r="G546" t="s">
        <v>454</v>
      </c>
      <c r="H546" t="s">
        <v>455</v>
      </c>
      <c r="I546" t="s">
        <v>456</v>
      </c>
      <c r="J546" t="s">
        <v>18</v>
      </c>
      <c r="K546" t="s">
        <v>465</v>
      </c>
      <c r="L546" t="s">
        <v>42</v>
      </c>
      <c r="M546">
        <v>29.606875599999999</v>
      </c>
      <c r="N546">
        <v>-82.303111599999994</v>
      </c>
      <c r="O546" s="26">
        <v>40118</v>
      </c>
    </row>
    <row r="547" spans="1:15" ht="15.75" customHeight="1">
      <c r="A547" t="s">
        <v>288</v>
      </c>
      <c r="B547" t="s">
        <v>289</v>
      </c>
      <c r="E547">
        <v>2</v>
      </c>
      <c r="F547" t="s">
        <v>453</v>
      </c>
      <c r="G547" t="s">
        <v>454</v>
      </c>
      <c r="H547" t="s">
        <v>455</v>
      </c>
      <c r="I547" t="s">
        <v>456</v>
      </c>
      <c r="J547" t="s">
        <v>18</v>
      </c>
      <c r="K547" t="s">
        <v>465</v>
      </c>
      <c r="L547" t="s">
        <v>42</v>
      </c>
      <c r="M547">
        <v>29.606875599999999</v>
      </c>
      <c r="N547">
        <v>-82.303111599999994</v>
      </c>
      <c r="O547" s="26">
        <v>40118</v>
      </c>
    </row>
    <row r="548" spans="1:15" ht="15.75" customHeight="1">
      <c r="A548" t="s">
        <v>154</v>
      </c>
      <c r="B548" t="s">
        <v>155</v>
      </c>
      <c r="E548">
        <v>2</v>
      </c>
      <c r="F548" t="s">
        <v>453</v>
      </c>
      <c r="G548" t="s">
        <v>454</v>
      </c>
      <c r="H548" t="s">
        <v>455</v>
      </c>
      <c r="I548" t="s">
        <v>456</v>
      </c>
      <c r="J548" t="s">
        <v>18</v>
      </c>
      <c r="K548" t="s">
        <v>465</v>
      </c>
      <c r="L548" t="s">
        <v>42</v>
      </c>
      <c r="M548">
        <v>29.606875599999999</v>
      </c>
      <c r="N548">
        <v>-82.303111599999994</v>
      </c>
      <c r="O548" s="26">
        <v>40118</v>
      </c>
    </row>
    <row r="549" spans="1:15" ht="15.75" customHeight="1">
      <c r="A549" t="s">
        <v>136</v>
      </c>
      <c r="B549" t="s">
        <v>137</v>
      </c>
      <c r="E549">
        <v>2</v>
      </c>
      <c r="F549" t="s">
        <v>453</v>
      </c>
      <c r="G549" t="s">
        <v>454</v>
      </c>
      <c r="H549" t="s">
        <v>455</v>
      </c>
      <c r="I549" t="s">
        <v>456</v>
      </c>
      <c r="J549" t="s">
        <v>18</v>
      </c>
      <c r="K549" t="s">
        <v>465</v>
      </c>
      <c r="L549" t="s">
        <v>42</v>
      </c>
      <c r="M549">
        <v>29.606875599999999</v>
      </c>
      <c r="N549">
        <v>-82.303111599999994</v>
      </c>
      <c r="O549" s="26">
        <v>40118</v>
      </c>
    </row>
    <row r="550" spans="1:15" ht="15.75" customHeight="1">
      <c r="A550" t="s">
        <v>282</v>
      </c>
      <c r="B550" t="s">
        <v>283</v>
      </c>
      <c r="E550">
        <v>2</v>
      </c>
      <c r="F550" t="s">
        <v>453</v>
      </c>
      <c r="G550" t="s">
        <v>454</v>
      </c>
      <c r="H550" t="s">
        <v>455</v>
      </c>
      <c r="I550" t="s">
        <v>456</v>
      </c>
      <c r="J550" t="s">
        <v>18</v>
      </c>
      <c r="K550" t="s">
        <v>465</v>
      </c>
      <c r="L550" t="s">
        <v>42</v>
      </c>
      <c r="M550">
        <v>29.606875599999999</v>
      </c>
      <c r="N550">
        <v>-82.303111599999994</v>
      </c>
      <c r="O550" s="26">
        <v>40118</v>
      </c>
    </row>
    <row r="551" spans="1:15" ht="15.75" customHeight="1">
      <c r="A551" t="s">
        <v>284</v>
      </c>
      <c r="B551" t="s">
        <v>285</v>
      </c>
      <c r="E551">
        <v>2</v>
      </c>
      <c r="F551" t="s">
        <v>453</v>
      </c>
      <c r="G551" t="s">
        <v>454</v>
      </c>
      <c r="H551" t="s">
        <v>455</v>
      </c>
      <c r="I551" t="s">
        <v>456</v>
      </c>
      <c r="J551" t="s">
        <v>18</v>
      </c>
      <c r="K551" t="s">
        <v>465</v>
      </c>
      <c r="L551" t="s">
        <v>42</v>
      </c>
      <c r="M551">
        <v>29.606875599999999</v>
      </c>
      <c r="N551">
        <v>-82.303111599999994</v>
      </c>
      <c r="O551" s="26">
        <v>40118</v>
      </c>
    </row>
    <row r="552" spans="1:15" ht="15.75" customHeight="1">
      <c r="A552" t="s">
        <v>70</v>
      </c>
      <c r="B552" t="s">
        <v>71</v>
      </c>
      <c r="E552">
        <v>2</v>
      </c>
      <c r="F552" t="s">
        <v>453</v>
      </c>
      <c r="G552" t="s">
        <v>454</v>
      </c>
      <c r="H552" t="s">
        <v>455</v>
      </c>
      <c r="I552" t="s">
        <v>456</v>
      </c>
      <c r="J552" t="s">
        <v>18</v>
      </c>
      <c r="K552" t="s">
        <v>465</v>
      </c>
      <c r="L552" t="s">
        <v>42</v>
      </c>
      <c r="M552">
        <v>29.606875599999999</v>
      </c>
      <c r="N552">
        <v>-82.303111599999994</v>
      </c>
      <c r="O552" s="26">
        <v>40118</v>
      </c>
    </row>
    <row r="553" spans="1:15" ht="15.75" customHeight="1">
      <c r="A553" t="s">
        <v>216</v>
      </c>
      <c r="B553" t="s">
        <v>217</v>
      </c>
      <c r="E553">
        <v>3</v>
      </c>
      <c r="F553" t="s">
        <v>453</v>
      </c>
      <c r="G553" t="s">
        <v>454</v>
      </c>
      <c r="H553" t="s">
        <v>455</v>
      </c>
      <c r="I553" t="s">
        <v>456</v>
      </c>
      <c r="J553" t="s">
        <v>18</v>
      </c>
      <c r="K553" t="s">
        <v>465</v>
      </c>
      <c r="L553" t="s">
        <v>42</v>
      </c>
      <c r="M553">
        <v>29.606875599999999</v>
      </c>
      <c r="N553">
        <v>-82.303111599999994</v>
      </c>
      <c r="O553" s="26">
        <v>40118</v>
      </c>
    </row>
    <row r="554" spans="1:15" ht="15.75" customHeight="1">
      <c r="A554" t="s">
        <v>164</v>
      </c>
      <c r="B554" t="s">
        <v>165</v>
      </c>
      <c r="E554">
        <v>3</v>
      </c>
      <c r="F554" t="s">
        <v>453</v>
      </c>
      <c r="G554" t="s">
        <v>454</v>
      </c>
      <c r="H554" t="s">
        <v>455</v>
      </c>
      <c r="I554" t="s">
        <v>456</v>
      </c>
      <c r="J554" t="s">
        <v>18</v>
      </c>
      <c r="K554" t="s">
        <v>465</v>
      </c>
      <c r="L554" t="s">
        <v>42</v>
      </c>
      <c r="M554">
        <v>29.606875599999999</v>
      </c>
      <c r="N554">
        <v>-82.303111599999994</v>
      </c>
      <c r="O554" s="26">
        <v>40118</v>
      </c>
    </row>
    <row r="555" spans="1:15" ht="15.75" customHeight="1">
      <c r="A555" t="s">
        <v>142</v>
      </c>
      <c r="B555" t="s">
        <v>143</v>
      </c>
      <c r="E555">
        <v>3</v>
      </c>
      <c r="F555" t="s">
        <v>453</v>
      </c>
      <c r="G555" t="s">
        <v>454</v>
      </c>
      <c r="H555" t="s">
        <v>455</v>
      </c>
      <c r="I555" t="s">
        <v>456</v>
      </c>
      <c r="J555" t="s">
        <v>18</v>
      </c>
      <c r="K555" t="s">
        <v>465</v>
      </c>
      <c r="L555" t="s">
        <v>42</v>
      </c>
      <c r="M555">
        <v>29.606875599999999</v>
      </c>
      <c r="N555">
        <v>-82.303111599999994</v>
      </c>
      <c r="O555" s="26">
        <v>40118</v>
      </c>
    </row>
    <row r="556" spans="1:15" ht="15.75" customHeight="1">
      <c r="A556" t="s">
        <v>307</v>
      </c>
      <c r="B556" t="s">
        <v>308</v>
      </c>
      <c r="E556">
        <v>3</v>
      </c>
      <c r="F556" t="s">
        <v>453</v>
      </c>
      <c r="G556" t="s">
        <v>454</v>
      </c>
      <c r="H556" t="s">
        <v>455</v>
      </c>
      <c r="I556" t="s">
        <v>456</v>
      </c>
      <c r="J556" t="s">
        <v>18</v>
      </c>
      <c r="K556" t="s">
        <v>465</v>
      </c>
      <c r="L556" t="s">
        <v>42</v>
      </c>
      <c r="M556">
        <v>29.606875599999999</v>
      </c>
      <c r="N556">
        <v>-82.303111599999994</v>
      </c>
      <c r="O556" s="26">
        <v>40118</v>
      </c>
    </row>
    <row r="557" spans="1:15" ht="15.75" customHeight="1">
      <c r="A557" t="s">
        <v>244</v>
      </c>
      <c r="B557" t="s">
        <v>245</v>
      </c>
      <c r="E557">
        <v>3</v>
      </c>
      <c r="F557" t="s">
        <v>453</v>
      </c>
      <c r="G557" t="s">
        <v>454</v>
      </c>
      <c r="H557" t="s">
        <v>455</v>
      </c>
      <c r="I557" t="s">
        <v>456</v>
      </c>
      <c r="J557" t="s">
        <v>18</v>
      </c>
      <c r="K557" t="s">
        <v>465</v>
      </c>
      <c r="L557" t="s">
        <v>42</v>
      </c>
      <c r="M557">
        <v>29.606875599999999</v>
      </c>
      <c r="N557">
        <v>-82.303111599999994</v>
      </c>
      <c r="O557" s="26">
        <v>40118</v>
      </c>
    </row>
    <row r="558" spans="1:15" ht="15.75" customHeight="1">
      <c r="A558" t="s">
        <v>160</v>
      </c>
      <c r="B558" t="s">
        <v>161</v>
      </c>
      <c r="E558">
        <v>3</v>
      </c>
      <c r="F558" t="s">
        <v>453</v>
      </c>
      <c r="G558" t="s">
        <v>454</v>
      </c>
      <c r="H558" t="s">
        <v>455</v>
      </c>
      <c r="I558" t="s">
        <v>456</v>
      </c>
      <c r="J558" t="s">
        <v>18</v>
      </c>
      <c r="K558" t="s">
        <v>465</v>
      </c>
      <c r="L558" t="s">
        <v>42</v>
      </c>
      <c r="M558">
        <v>29.606875599999999</v>
      </c>
      <c r="N558">
        <v>-82.303111599999994</v>
      </c>
      <c r="O558" s="26">
        <v>40118</v>
      </c>
    </row>
    <row r="559" spans="1:15" ht="15.75" customHeight="1">
      <c r="A559" t="s">
        <v>84</v>
      </c>
      <c r="B559" t="s">
        <v>85</v>
      </c>
      <c r="E559">
        <v>4</v>
      </c>
      <c r="F559" t="s">
        <v>453</v>
      </c>
      <c r="G559" t="s">
        <v>454</v>
      </c>
      <c r="H559" t="s">
        <v>455</v>
      </c>
      <c r="I559" t="s">
        <v>456</v>
      </c>
      <c r="J559" t="s">
        <v>18</v>
      </c>
      <c r="K559" t="s">
        <v>465</v>
      </c>
      <c r="L559" t="s">
        <v>42</v>
      </c>
      <c r="M559">
        <v>29.606875599999999</v>
      </c>
      <c r="N559">
        <v>-82.303111599999994</v>
      </c>
      <c r="O559" s="26">
        <v>40118</v>
      </c>
    </row>
    <row r="560" spans="1:15" ht="15.75" customHeight="1">
      <c r="A560" t="s">
        <v>53</v>
      </c>
      <c r="B560" t="s">
        <v>54</v>
      </c>
      <c r="E560">
        <v>5</v>
      </c>
      <c r="F560" t="s">
        <v>453</v>
      </c>
      <c r="G560" t="s">
        <v>454</v>
      </c>
      <c r="H560" t="s">
        <v>455</v>
      </c>
      <c r="I560" t="s">
        <v>456</v>
      </c>
      <c r="J560" t="s">
        <v>18</v>
      </c>
      <c r="K560" t="s">
        <v>465</v>
      </c>
      <c r="L560" t="s">
        <v>42</v>
      </c>
      <c r="M560">
        <v>29.606875599999999</v>
      </c>
      <c r="N560">
        <v>-82.303111599999994</v>
      </c>
      <c r="O560" s="26">
        <v>40118</v>
      </c>
    </row>
    <row r="561" spans="1:15" ht="15.75" customHeight="1">
      <c r="A561" t="s">
        <v>158</v>
      </c>
      <c r="B561" t="s">
        <v>159</v>
      </c>
      <c r="E561">
        <v>5</v>
      </c>
      <c r="F561" t="s">
        <v>453</v>
      </c>
      <c r="G561" t="s">
        <v>454</v>
      </c>
      <c r="H561" t="s">
        <v>455</v>
      </c>
      <c r="I561" t="s">
        <v>456</v>
      </c>
      <c r="J561" t="s">
        <v>18</v>
      </c>
      <c r="K561" t="s">
        <v>465</v>
      </c>
      <c r="L561" t="s">
        <v>42</v>
      </c>
      <c r="M561">
        <v>29.606875599999999</v>
      </c>
      <c r="N561">
        <v>-82.303111599999994</v>
      </c>
      <c r="O561" s="26">
        <v>40118</v>
      </c>
    </row>
    <row r="562" spans="1:15" ht="15.75" customHeight="1">
      <c r="A562" t="s">
        <v>96</v>
      </c>
      <c r="B562" t="s">
        <v>97</v>
      </c>
      <c r="E562">
        <v>5</v>
      </c>
      <c r="F562" t="s">
        <v>453</v>
      </c>
      <c r="G562" t="s">
        <v>454</v>
      </c>
      <c r="H562" t="s">
        <v>455</v>
      </c>
      <c r="I562" t="s">
        <v>456</v>
      </c>
      <c r="J562" t="s">
        <v>18</v>
      </c>
      <c r="K562" t="s">
        <v>465</v>
      </c>
      <c r="L562" t="s">
        <v>42</v>
      </c>
      <c r="M562">
        <v>29.606875599999999</v>
      </c>
      <c r="N562">
        <v>-82.303111599999994</v>
      </c>
      <c r="O562" s="26">
        <v>40118</v>
      </c>
    </row>
    <row r="563" spans="1:15" ht="15.75" customHeight="1">
      <c r="A563" t="s">
        <v>76</v>
      </c>
      <c r="B563" t="s">
        <v>77</v>
      </c>
      <c r="E563">
        <v>5</v>
      </c>
      <c r="F563" t="s">
        <v>453</v>
      </c>
      <c r="G563" t="s">
        <v>454</v>
      </c>
      <c r="H563" t="s">
        <v>455</v>
      </c>
      <c r="I563" t="s">
        <v>456</v>
      </c>
      <c r="J563" t="s">
        <v>18</v>
      </c>
      <c r="K563" t="s">
        <v>465</v>
      </c>
      <c r="L563" t="s">
        <v>42</v>
      </c>
      <c r="M563">
        <v>29.606875599999999</v>
      </c>
      <c r="N563">
        <v>-82.303111599999994</v>
      </c>
      <c r="O563" s="26">
        <v>40118</v>
      </c>
    </row>
    <row r="564" spans="1:15" ht="15.75" customHeight="1">
      <c r="A564" t="s">
        <v>58</v>
      </c>
      <c r="B564" t="s">
        <v>59</v>
      </c>
      <c r="E564">
        <v>5</v>
      </c>
      <c r="F564" t="s">
        <v>453</v>
      </c>
      <c r="G564" t="s">
        <v>454</v>
      </c>
      <c r="H564" t="s">
        <v>455</v>
      </c>
      <c r="I564" t="s">
        <v>456</v>
      </c>
      <c r="J564" t="s">
        <v>18</v>
      </c>
      <c r="K564" t="s">
        <v>465</v>
      </c>
      <c r="L564" t="s">
        <v>42</v>
      </c>
      <c r="M564">
        <v>29.606875599999999</v>
      </c>
      <c r="N564">
        <v>-82.303111599999994</v>
      </c>
      <c r="O564" s="26">
        <v>40118</v>
      </c>
    </row>
    <row r="565" spans="1:15" ht="15.75" customHeight="1">
      <c r="A565" t="s">
        <v>152</v>
      </c>
      <c r="B565" t="s">
        <v>153</v>
      </c>
      <c r="E565">
        <v>5</v>
      </c>
      <c r="F565" t="s">
        <v>453</v>
      </c>
      <c r="G565" t="s">
        <v>454</v>
      </c>
      <c r="H565" t="s">
        <v>455</v>
      </c>
      <c r="I565" t="s">
        <v>456</v>
      </c>
      <c r="J565" t="s">
        <v>18</v>
      </c>
      <c r="K565" t="s">
        <v>465</v>
      </c>
      <c r="L565" t="s">
        <v>42</v>
      </c>
      <c r="M565">
        <v>29.606875599999999</v>
      </c>
      <c r="N565">
        <v>-82.303111599999994</v>
      </c>
      <c r="O565" s="26">
        <v>40118</v>
      </c>
    </row>
    <row r="566" spans="1:15" ht="15.75" customHeight="1">
      <c r="A566" t="s">
        <v>60</v>
      </c>
      <c r="B566" t="s">
        <v>61</v>
      </c>
      <c r="E566">
        <v>5</v>
      </c>
      <c r="F566" t="s">
        <v>453</v>
      </c>
      <c r="G566" t="s">
        <v>454</v>
      </c>
      <c r="H566" t="s">
        <v>455</v>
      </c>
      <c r="I566" t="s">
        <v>456</v>
      </c>
      <c r="J566" t="s">
        <v>18</v>
      </c>
      <c r="K566" t="s">
        <v>465</v>
      </c>
      <c r="L566" t="s">
        <v>42</v>
      </c>
      <c r="M566">
        <v>29.606875599999999</v>
      </c>
      <c r="N566">
        <v>-82.303111599999994</v>
      </c>
      <c r="O566" s="26">
        <v>40118</v>
      </c>
    </row>
    <row r="567" spans="1:15" ht="15.75" customHeight="1">
      <c r="A567" t="s">
        <v>80</v>
      </c>
      <c r="B567" t="s">
        <v>81</v>
      </c>
      <c r="E567">
        <v>5</v>
      </c>
      <c r="F567" t="s">
        <v>453</v>
      </c>
      <c r="G567" t="s">
        <v>454</v>
      </c>
      <c r="H567" t="s">
        <v>455</v>
      </c>
      <c r="I567" t="s">
        <v>456</v>
      </c>
      <c r="J567" t="s">
        <v>18</v>
      </c>
      <c r="K567" t="s">
        <v>465</v>
      </c>
      <c r="L567" t="s">
        <v>42</v>
      </c>
      <c r="M567">
        <v>29.606875599999999</v>
      </c>
      <c r="N567">
        <v>-82.303111599999994</v>
      </c>
      <c r="O567" s="26">
        <v>40118</v>
      </c>
    </row>
    <row r="568" spans="1:15" ht="15.75" customHeight="1">
      <c r="A568" t="s">
        <v>369</v>
      </c>
      <c r="B568" t="s">
        <v>370</v>
      </c>
      <c r="C568" t="s">
        <v>391</v>
      </c>
      <c r="D568" t="s">
        <v>392</v>
      </c>
      <c r="E568">
        <v>5</v>
      </c>
      <c r="F568" t="s">
        <v>453</v>
      </c>
      <c r="G568" t="s">
        <v>454</v>
      </c>
      <c r="H568" t="s">
        <v>455</v>
      </c>
      <c r="I568" t="s">
        <v>456</v>
      </c>
      <c r="J568" t="s">
        <v>18</v>
      </c>
      <c r="K568" t="s">
        <v>465</v>
      </c>
      <c r="L568" t="s">
        <v>42</v>
      </c>
      <c r="M568">
        <v>29.606875599999999</v>
      </c>
      <c r="N568">
        <v>-82.303111599999994</v>
      </c>
      <c r="O568" s="26">
        <v>40118</v>
      </c>
    </row>
    <row r="569" spans="1:15" ht="15.75" customHeight="1">
      <c r="A569" t="s">
        <v>166</v>
      </c>
      <c r="B569" t="s">
        <v>167</v>
      </c>
      <c r="E569">
        <v>10</v>
      </c>
      <c r="F569" t="s">
        <v>453</v>
      </c>
      <c r="G569" t="s">
        <v>454</v>
      </c>
      <c r="H569" t="s">
        <v>455</v>
      </c>
      <c r="I569" t="s">
        <v>456</v>
      </c>
      <c r="J569" t="s">
        <v>18</v>
      </c>
      <c r="K569" t="s">
        <v>465</v>
      </c>
      <c r="L569" t="s">
        <v>42</v>
      </c>
      <c r="M569">
        <v>29.606875599999999</v>
      </c>
      <c r="N569">
        <v>-82.303111599999994</v>
      </c>
      <c r="O569" s="26">
        <v>40118</v>
      </c>
    </row>
    <row r="570" spans="1:15" ht="15.75" customHeight="1">
      <c r="A570" t="s">
        <v>126</v>
      </c>
      <c r="B570" t="s">
        <v>127</v>
      </c>
      <c r="E570">
        <v>10</v>
      </c>
      <c r="F570" t="s">
        <v>453</v>
      </c>
      <c r="G570" t="s">
        <v>454</v>
      </c>
      <c r="H570" t="s">
        <v>455</v>
      </c>
      <c r="I570" t="s">
        <v>456</v>
      </c>
      <c r="J570" t="s">
        <v>18</v>
      </c>
      <c r="K570" t="s">
        <v>465</v>
      </c>
      <c r="L570" t="s">
        <v>42</v>
      </c>
      <c r="M570">
        <v>29.606875599999999</v>
      </c>
      <c r="N570">
        <v>-82.303111599999994</v>
      </c>
      <c r="O570" s="26">
        <v>40118</v>
      </c>
    </row>
    <row r="571" spans="1:15" ht="15.75" customHeight="1">
      <c r="A571" t="s">
        <v>120</v>
      </c>
      <c r="B571" t="s">
        <v>121</v>
      </c>
      <c r="E571">
        <v>10</v>
      </c>
      <c r="F571" t="s">
        <v>453</v>
      </c>
      <c r="G571" t="s">
        <v>454</v>
      </c>
      <c r="H571" t="s">
        <v>455</v>
      </c>
      <c r="I571" t="s">
        <v>456</v>
      </c>
      <c r="J571" t="s">
        <v>18</v>
      </c>
      <c r="K571" t="s">
        <v>465</v>
      </c>
      <c r="L571" t="s">
        <v>42</v>
      </c>
      <c r="M571">
        <v>29.606875599999999</v>
      </c>
      <c r="N571">
        <v>-82.303111599999994</v>
      </c>
      <c r="O571" s="26">
        <v>40118</v>
      </c>
    </row>
    <row r="572" spans="1:15" ht="15.75" customHeight="1">
      <c r="A572" t="s">
        <v>156</v>
      </c>
      <c r="B572" t="s">
        <v>157</v>
      </c>
      <c r="E572">
        <v>10</v>
      </c>
      <c r="F572" t="s">
        <v>453</v>
      </c>
      <c r="G572" t="s">
        <v>454</v>
      </c>
      <c r="H572" t="s">
        <v>455</v>
      </c>
      <c r="I572" t="s">
        <v>456</v>
      </c>
      <c r="J572" t="s">
        <v>18</v>
      </c>
      <c r="K572" t="s">
        <v>465</v>
      </c>
      <c r="L572" t="s">
        <v>42</v>
      </c>
      <c r="M572">
        <v>29.606875599999999</v>
      </c>
      <c r="N572">
        <v>-82.303111599999994</v>
      </c>
      <c r="O572" s="26">
        <v>40118</v>
      </c>
    </row>
    <row r="573" spans="1:15" ht="15.75" customHeight="1">
      <c r="A573" t="s">
        <v>90</v>
      </c>
      <c r="B573" t="s">
        <v>91</v>
      </c>
      <c r="E573">
        <v>10</v>
      </c>
      <c r="F573" t="s">
        <v>453</v>
      </c>
      <c r="G573" t="s">
        <v>454</v>
      </c>
      <c r="H573" t="s">
        <v>455</v>
      </c>
      <c r="I573" t="s">
        <v>456</v>
      </c>
      <c r="J573" t="s">
        <v>18</v>
      </c>
      <c r="K573" t="s">
        <v>465</v>
      </c>
      <c r="L573" t="s">
        <v>42</v>
      </c>
      <c r="M573">
        <v>29.606875599999999</v>
      </c>
      <c r="N573">
        <v>-82.303111599999994</v>
      </c>
      <c r="O573" s="26">
        <v>40118</v>
      </c>
    </row>
    <row r="574" spans="1:15" ht="15.75" customHeight="1">
      <c r="A574" t="s">
        <v>381</v>
      </c>
      <c r="B574" t="s">
        <v>382</v>
      </c>
      <c r="E574">
        <v>10</v>
      </c>
      <c r="F574" t="s">
        <v>453</v>
      </c>
      <c r="G574" t="s">
        <v>454</v>
      </c>
      <c r="H574" t="s">
        <v>455</v>
      </c>
      <c r="I574" t="s">
        <v>456</v>
      </c>
      <c r="J574" t="s">
        <v>18</v>
      </c>
      <c r="K574" t="s">
        <v>465</v>
      </c>
      <c r="L574" t="s">
        <v>42</v>
      </c>
      <c r="M574">
        <v>29.606875599999999</v>
      </c>
      <c r="N574">
        <v>-82.303111599999994</v>
      </c>
      <c r="O574" s="26">
        <v>40118</v>
      </c>
    </row>
    <row r="575" spans="1:15" ht="15.75" customHeight="1">
      <c r="A575" t="s">
        <v>162</v>
      </c>
      <c r="B575" t="s">
        <v>163</v>
      </c>
      <c r="E575">
        <v>10</v>
      </c>
      <c r="F575" t="s">
        <v>453</v>
      </c>
      <c r="G575" t="s">
        <v>454</v>
      </c>
      <c r="H575" t="s">
        <v>455</v>
      </c>
      <c r="I575" t="s">
        <v>456</v>
      </c>
      <c r="J575" t="s">
        <v>18</v>
      </c>
      <c r="K575" t="s">
        <v>465</v>
      </c>
      <c r="L575" t="s">
        <v>42</v>
      </c>
      <c r="M575">
        <v>29.606875599999999</v>
      </c>
      <c r="N575">
        <v>-82.303111599999994</v>
      </c>
      <c r="O575" s="26">
        <v>40118</v>
      </c>
    </row>
    <row r="576" spans="1:15" ht="15.75" customHeight="1">
      <c r="A576" t="s">
        <v>379</v>
      </c>
      <c r="B576" t="s">
        <v>380</v>
      </c>
      <c r="E576">
        <v>10</v>
      </c>
      <c r="F576" t="s">
        <v>453</v>
      </c>
      <c r="G576" t="s">
        <v>454</v>
      </c>
      <c r="H576" t="s">
        <v>455</v>
      </c>
      <c r="I576" t="s">
        <v>456</v>
      </c>
      <c r="J576" t="s">
        <v>18</v>
      </c>
      <c r="K576" t="s">
        <v>465</v>
      </c>
      <c r="L576" t="s">
        <v>42</v>
      </c>
      <c r="M576">
        <v>29.606875599999999</v>
      </c>
      <c r="N576">
        <v>-82.303111599999994</v>
      </c>
      <c r="O576" s="26">
        <v>40118</v>
      </c>
    </row>
    <row r="577" spans="1:15" ht="15.75" customHeight="1">
      <c r="A577" t="s">
        <v>254</v>
      </c>
      <c r="B577" t="s">
        <v>255</v>
      </c>
      <c r="E577">
        <v>15</v>
      </c>
      <c r="F577" t="s">
        <v>453</v>
      </c>
      <c r="G577" t="s">
        <v>454</v>
      </c>
      <c r="H577" t="s">
        <v>455</v>
      </c>
      <c r="I577" t="s">
        <v>456</v>
      </c>
      <c r="J577" t="s">
        <v>18</v>
      </c>
      <c r="K577" t="s">
        <v>465</v>
      </c>
      <c r="L577" t="s">
        <v>42</v>
      </c>
      <c r="M577">
        <v>29.606875599999999</v>
      </c>
      <c r="N577">
        <v>-82.303111599999994</v>
      </c>
      <c r="O577" s="26">
        <v>40118</v>
      </c>
    </row>
    <row r="578" spans="1:15" ht="15.75" customHeight="1">
      <c r="A578" t="s">
        <v>72</v>
      </c>
      <c r="B578" t="s">
        <v>73</v>
      </c>
      <c r="E578">
        <v>20</v>
      </c>
      <c r="F578" t="s">
        <v>453</v>
      </c>
      <c r="G578" t="s">
        <v>454</v>
      </c>
      <c r="H578" t="s">
        <v>455</v>
      </c>
      <c r="I578" t="s">
        <v>456</v>
      </c>
      <c r="J578" t="s">
        <v>18</v>
      </c>
      <c r="K578" t="s">
        <v>465</v>
      </c>
      <c r="L578" t="s">
        <v>42</v>
      </c>
      <c r="M578">
        <v>29.606875599999999</v>
      </c>
      <c r="N578">
        <v>-82.303111599999994</v>
      </c>
      <c r="O578" s="26">
        <v>40118</v>
      </c>
    </row>
    <row r="579" spans="1:15" ht="15.75" customHeight="1">
      <c r="A579" t="s">
        <v>276</v>
      </c>
      <c r="B579" t="s">
        <v>277</v>
      </c>
      <c r="E579">
        <v>25</v>
      </c>
      <c r="F579" t="s">
        <v>453</v>
      </c>
      <c r="G579" t="s">
        <v>454</v>
      </c>
      <c r="H579" t="s">
        <v>455</v>
      </c>
      <c r="I579" t="s">
        <v>456</v>
      </c>
      <c r="J579" t="s">
        <v>18</v>
      </c>
      <c r="K579" t="s">
        <v>465</v>
      </c>
      <c r="L579" t="s">
        <v>42</v>
      </c>
      <c r="M579">
        <v>29.606875599999999</v>
      </c>
      <c r="N579">
        <v>-82.303111599999994</v>
      </c>
      <c r="O579" s="26">
        <v>40118</v>
      </c>
    </row>
    <row r="580" spans="1:15" ht="15.75" customHeight="1">
      <c r="A580" t="s">
        <v>114</v>
      </c>
      <c r="B580" t="s">
        <v>115</v>
      </c>
      <c r="E580">
        <v>25</v>
      </c>
      <c r="F580" t="s">
        <v>453</v>
      </c>
      <c r="G580" t="s">
        <v>454</v>
      </c>
      <c r="H580" t="s">
        <v>455</v>
      </c>
      <c r="I580" t="s">
        <v>456</v>
      </c>
      <c r="J580" t="s">
        <v>18</v>
      </c>
      <c r="K580" t="s">
        <v>465</v>
      </c>
      <c r="L580" t="s">
        <v>42</v>
      </c>
      <c r="M580">
        <v>29.606875599999999</v>
      </c>
      <c r="N580">
        <v>-82.303111599999994</v>
      </c>
      <c r="O580" s="26">
        <v>40118</v>
      </c>
    </row>
    <row r="581" spans="1:15" ht="15.75" customHeight="1">
      <c r="A581" t="s">
        <v>78</v>
      </c>
      <c r="B581" t="s">
        <v>79</v>
      </c>
      <c r="E581">
        <v>27</v>
      </c>
      <c r="F581" t="s">
        <v>453</v>
      </c>
      <c r="G581" t="s">
        <v>454</v>
      </c>
      <c r="H581" t="s">
        <v>455</v>
      </c>
      <c r="I581" t="s">
        <v>456</v>
      </c>
      <c r="J581" t="s">
        <v>18</v>
      </c>
      <c r="K581" t="s">
        <v>465</v>
      </c>
      <c r="L581" t="s">
        <v>42</v>
      </c>
      <c r="M581">
        <v>29.606875599999999</v>
      </c>
      <c r="N581">
        <v>-82.303111599999994</v>
      </c>
      <c r="O581" s="26">
        <v>40118</v>
      </c>
    </row>
    <row r="582" spans="1:15" ht="15.75" customHeight="1">
      <c r="A582" t="s">
        <v>385</v>
      </c>
      <c r="B582" t="s">
        <v>386</v>
      </c>
      <c r="E582">
        <v>30</v>
      </c>
      <c r="F582" t="s">
        <v>453</v>
      </c>
      <c r="G582" t="s">
        <v>454</v>
      </c>
      <c r="H582" t="s">
        <v>455</v>
      </c>
      <c r="I582" t="s">
        <v>456</v>
      </c>
      <c r="J582" t="s">
        <v>18</v>
      </c>
      <c r="K582" t="s">
        <v>465</v>
      </c>
      <c r="L582" t="s">
        <v>42</v>
      </c>
      <c r="M582">
        <v>29.606875599999999</v>
      </c>
      <c r="N582">
        <v>-82.303111599999994</v>
      </c>
      <c r="O582" s="26">
        <v>40118</v>
      </c>
    </row>
    <row r="583" spans="1:15" ht="15.75" customHeight="1">
      <c r="A583" t="s">
        <v>116</v>
      </c>
      <c r="B583" t="s">
        <v>117</v>
      </c>
      <c r="E583">
        <v>30</v>
      </c>
      <c r="F583" t="s">
        <v>453</v>
      </c>
      <c r="G583" t="s">
        <v>454</v>
      </c>
      <c r="H583" t="s">
        <v>455</v>
      </c>
      <c r="I583" t="s">
        <v>456</v>
      </c>
      <c r="J583" t="s">
        <v>18</v>
      </c>
      <c r="K583" t="s">
        <v>465</v>
      </c>
      <c r="L583" t="s">
        <v>42</v>
      </c>
      <c r="M583">
        <v>29.606875599999999</v>
      </c>
      <c r="N583">
        <v>-82.303111599999994</v>
      </c>
      <c r="O583" s="26">
        <v>40118</v>
      </c>
    </row>
    <row r="584" spans="1:15" ht="15.75" customHeight="1">
      <c r="A584" t="s">
        <v>122</v>
      </c>
      <c r="B584" t="s">
        <v>123</v>
      </c>
      <c r="E584">
        <v>30</v>
      </c>
      <c r="F584" t="s">
        <v>453</v>
      </c>
      <c r="G584" t="s">
        <v>454</v>
      </c>
      <c r="H584" t="s">
        <v>455</v>
      </c>
      <c r="I584" t="s">
        <v>456</v>
      </c>
      <c r="J584" t="s">
        <v>18</v>
      </c>
      <c r="K584" t="s">
        <v>465</v>
      </c>
      <c r="L584" t="s">
        <v>42</v>
      </c>
      <c r="M584">
        <v>29.606875599999999</v>
      </c>
      <c r="N584">
        <v>-82.303111599999994</v>
      </c>
      <c r="O584" s="26">
        <v>40118</v>
      </c>
    </row>
    <row r="585" spans="1:15" ht="15.75" customHeight="1">
      <c r="A585" t="s">
        <v>224</v>
      </c>
      <c r="B585" t="s">
        <v>225</v>
      </c>
      <c r="E585">
        <v>1</v>
      </c>
      <c r="F585" t="s">
        <v>453</v>
      </c>
      <c r="G585" t="s">
        <v>454</v>
      </c>
      <c r="H585" t="s">
        <v>455</v>
      </c>
      <c r="I585" t="s">
        <v>456</v>
      </c>
      <c r="J585" t="s">
        <v>12</v>
      </c>
      <c r="K585" t="s">
        <v>466</v>
      </c>
      <c r="L585" t="s">
        <v>44</v>
      </c>
      <c r="M585">
        <v>28.6158705</v>
      </c>
      <c r="N585">
        <v>-80.672607400000004</v>
      </c>
      <c r="O585" s="26">
        <v>36839</v>
      </c>
    </row>
    <row r="586" spans="1:15" ht="15.75" customHeight="1">
      <c r="A586" t="s">
        <v>138</v>
      </c>
      <c r="B586" t="s">
        <v>139</v>
      </c>
      <c r="E586">
        <v>1</v>
      </c>
      <c r="F586" t="s">
        <v>453</v>
      </c>
      <c r="G586" t="s">
        <v>454</v>
      </c>
      <c r="H586" t="s">
        <v>455</v>
      </c>
      <c r="I586" t="s">
        <v>456</v>
      </c>
      <c r="J586" t="s">
        <v>12</v>
      </c>
      <c r="K586" t="s">
        <v>466</v>
      </c>
      <c r="L586" t="s">
        <v>44</v>
      </c>
      <c r="M586">
        <v>28.6158705</v>
      </c>
      <c r="N586">
        <v>-80.672607400000004</v>
      </c>
      <c r="O586" s="26">
        <v>36839</v>
      </c>
    </row>
    <row r="587" spans="1:15" ht="15.75" customHeight="1">
      <c r="A587" t="s">
        <v>240</v>
      </c>
      <c r="B587" t="s">
        <v>241</v>
      </c>
      <c r="E587">
        <v>1</v>
      </c>
      <c r="F587" t="s">
        <v>453</v>
      </c>
      <c r="G587" t="s">
        <v>454</v>
      </c>
      <c r="H587" t="s">
        <v>455</v>
      </c>
      <c r="I587" t="s">
        <v>456</v>
      </c>
      <c r="J587" t="s">
        <v>12</v>
      </c>
      <c r="K587" t="s">
        <v>466</v>
      </c>
      <c r="L587" t="s">
        <v>44</v>
      </c>
      <c r="M587">
        <v>28.6158705</v>
      </c>
      <c r="N587">
        <v>-80.672607400000004</v>
      </c>
      <c r="O587" s="26">
        <v>36839</v>
      </c>
    </row>
    <row r="588" spans="1:15" ht="15.75" customHeight="1">
      <c r="A588" t="s">
        <v>96</v>
      </c>
      <c r="B588" t="s">
        <v>97</v>
      </c>
      <c r="E588">
        <v>2</v>
      </c>
      <c r="F588" t="s">
        <v>453</v>
      </c>
      <c r="G588" t="s">
        <v>454</v>
      </c>
      <c r="H588" t="s">
        <v>455</v>
      </c>
      <c r="I588" t="s">
        <v>456</v>
      </c>
      <c r="J588" t="s">
        <v>12</v>
      </c>
      <c r="K588" t="s">
        <v>466</v>
      </c>
      <c r="L588" t="s">
        <v>44</v>
      </c>
      <c r="M588">
        <v>28.6158705</v>
      </c>
      <c r="N588">
        <v>-80.672607400000004</v>
      </c>
      <c r="O588" s="26">
        <v>36839</v>
      </c>
    </row>
    <row r="589" spans="1:15" ht="15.75" customHeight="1">
      <c r="A589" t="s">
        <v>276</v>
      </c>
      <c r="B589" t="s">
        <v>277</v>
      </c>
      <c r="E589">
        <v>2</v>
      </c>
      <c r="F589" t="s">
        <v>453</v>
      </c>
      <c r="G589" t="s">
        <v>454</v>
      </c>
      <c r="H589" t="s">
        <v>455</v>
      </c>
      <c r="I589" t="s">
        <v>456</v>
      </c>
      <c r="J589" t="s">
        <v>12</v>
      </c>
      <c r="K589" t="s">
        <v>466</v>
      </c>
      <c r="L589" t="s">
        <v>44</v>
      </c>
      <c r="M589">
        <v>28.6158705</v>
      </c>
      <c r="N589">
        <v>-80.672607400000004</v>
      </c>
      <c r="O589" s="26">
        <v>36839</v>
      </c>
    </row>
    <row r="590" spans="1:15" ht="15.75" customHeight="1">
      <c r="A590" t="s">
        <v>260</v>
      </c>
      <c r="B590" t="s">
        <v>261</v>
      </c>
      <c r="E590">
        <v>2</v>
      </c>
      <c r="F590" t="s">
        <v>453</v>
      </c>
      <c r="G590" t="s">
        <v>454</v>
      </c>
      <c r="H590" t="s">
        <v>455</v>
      </c>
      <c r="I590" t="s">
        <v>456</v>
      </c>
      <c r="J590" t="s">
        <v>12</v>
      </c>
      <c r="K590" t="s">
        <v>466</v>
      </c>
      <c r="L590" t="s">
        <v>44</v>
      </c>
      <c r="M590">
        <v>28.6158705</v>
      </c>
      <c r="N590">
        <v>-80.672607400000004</v>
      </c>
      <c r="O590" s="26">
        <v>36839</v>
      </c>
    </row>
    <row r="591" spans="1:15" ht="15.75" customHeight="1">
      <c r="A591" t="s">
        <v>212</v>
      </c>
      <c r="B591" t="s">
        <v>213</v>
      </c>
      <c r="E591">
        <v>3</v>
      </c>
      <c r="F591" t="s">
        <v>453</v>
      </c>
      <c r="G591" t="s">
        <v>454</v>
      </c>
      <c r="H591" t="s">
        <v>455</v>
      </c>
      <c r="I591" t="s">
        <v>456</v>
      </c>
      <c r="J591" t="s">
        <v>12</v>
      </c>
      <c r="K591" t="s">
        <v>466</v>
      </c>
      <c r="L591" t="s">
        <v>44</v>
      </c>
      <c r="M591">
        <v>28.6158705</v>
      </c>
      <c r="N591">
        <v>-80.672607400000004</v>
      </c>
      <c r="O591" s="26">
        <v>36839</v>
      </c>
    </row>
    <row r="592" spans="1:15" ht="15.75" customHeight="1">
      <c r="A592" t="s">
        <v>365</v>
      </c>
      <c r="B592" t="s">
        <v>366</v>
      </c>
      <c r="E592">
        <v>3</v>
      </c>
      <c r="F592" t="s">
        <v>453</v>
      </c>
      <c r="G592" t="s">
        <v>454</v>
      </c>
      <c r="H592" t="s">
        <v>455</v>
      </c>
      <c r="I592" t="s">
        <v>456</v>
      </c>
      <c r="J592" t="s">
        <v>12</v>
      </c>
      <c r="K592" t="s">
        <v>466</v>
      </c>
      <c r="L592" t="s">
        <v>44</v>
      </c>
      <c r="M592">
        <v>28.6158705</v>
      </c>
      <c r="N592">
        <v>-80.672607400000004</v>
      </c>
      <c r="O592" s="26">
        <v>36839</v>
      </c>
    </row>
    <row r="593" spans="1:15" ht="15.75" customHeight="1">
      <c r="A593" t="s">
        <v>142</v>
      </c>
      <c r="B593" t="s">
        <v>143</v>
      </c>
      <c r="E593">
        <v>3</v>
      </c>
      <c r="F593" t="s">
        <v>453</v>
      </c>
      <c r="G593" t="s">
        <v>454</v>
      </c>
      <c r="H593" t="s">
        <v>455</v>
      </c>
      <c r="I593" t="s">
        <v>456</v>
      </c>
      <c r="J593" t="s">
        <v>12</v>
      </c>
      <c r="K593" t="s">
        <v>466</v>
      </c>
      <c r="L593" t="s">
        <v>44</v>
      </c>
      <c r="M593">
        <v>28.6158705</v>
      </c>
      <c r="N593">
        <v>-80.672607400000004</v>
      </c>
      <c r="O593" s="26">
        <v>36839</v>
      </c>
    </row>
    <row r="594" spans="1:15" ht="15.75" customHeight="1">
      <c r="A594" t="s">
        <v>381</v>
      </c>
      <c r="B594" t="s">
        <v>382</v>
      </c>
      <c r="E594">
        <v>3</v>
      </c>
      <c r="F594" t="s">
        <v>453</v>
      </c>
      <c r="G594" t="s">
        <v>454</v>
      </c>
      <c r="H594" t="s">
        <v>455</v>
      </c>
      <c r="I594" t="s">
        <v>456</v>
      </c>
      <c r="J594" t="s">
        <v>12</v>
      </c>
      <c r="K594" t="s">
        <v>466</v>
      </c>
      <c r="L594" t="s">
        <v>44</v>
      </c>
      <c r="M594">
        <v>28.6158705</v>
      </c>
      <c r="N594">
        <v>-80.672607400000004</v>
      </c>
      <c r="O594" s="26">
        <v>36839</v>
      </c>
    </row>
    <row r="595" spans="1:15" ht="15.75" customHeight="1">
      <c r="A595" t="s">
        <v>204</v>
      </c>
      <c r="B595" t="s">
        <v>205</v>
      </c>
      <c r="E595">
        <v>4</v>
      </c>
      <c r="F595" t="s">
        <v>453</v>
      </c>
      <c r="G595" t="s">
        <v>454</v>
      </c>
      <c r="H595" t="s">
        <v>455</v>
      </c>
      <c r="I595" t="s">
        <v>456</v>
      </c>
      <c r="J595" t="s">
        <v>12</v>
      </c>
      <c r="K595" t="s">
        <v>466</v>
      </c>
      <c r="L595" t="s">
        <v>44</v>
      </c>
      <c r="M595">
        <v>28.6158705</v>
      </c>
      <c r="N595">
        <v>-80.672607400000004</v>
      </c>
      <c r="O595" s="26">
        <v>36839</v>
      </c>
    </row>
    <row r="596" spans="1:15" ht="15.75" customHeight="1">
      <c r="A596" t="s">
        <v>393</v>
      </c>
      <c r="B596" t="s">
        <v>394</v>
      </c>
      <c r="E596">
        <v>6</v>
      </c>
      <c r="F596" t="s">
        <v>453</v>
      </c>
      <c r="G596" t="s">
        <v>454</v>
      </c>
      <c r="H596" t="s">
        <v>455</v>
      </c>
      <c r="I596" t="s">
        <v>456</v>
      </c>
      <c r="J596" t="s">
        <v>12</v>
      </c>
      <c r="K596" t="s">
        <v>466</v>
      </c>
      <c r="L596" t="s">
        <v>44</v>
      </c>
      <c r="M596">
        <v>28.6158705</v>
      </c>
      <c r="N596">
        <v>-80.672607400000004</v>
      </c>
      <c r="O596" s="26">
        <v>36839</v>
      </c>
    </row>
    <row r="597" spans="1:15" ht="15.75" customHeight="1">
      <c r="A597" t="s">
        <v>176</v>
      </c>
      <c r="B597" t="s">
        <v>177</v>
      </c>
      <c r="E597">
        <v>6</v>
      </c>
      <c r="F597" t="s">
        <v>453</v>
      </c>
      <c r="G597" t="s">
        <v>454</v>
      </c>
      <c r="H597" t="s">
        <v>455</v>
      </c>
      <c r="I597" t="s">
        <v>456</v>
      </c>
      <c r="J597" t="s">
        <v>12</v>
      </c>
      <c r="K597" t="s">
        <v>466</v>
      </c>
      <c r="L597" t="s">
        <v>44</v>
      </c>
      <c r="M597">
        <v>28.6158705</v>
      </c>
      <c r="N597">
        <v>-80.672607400000004</v>
      </c>
      <c r="O597" s="26">
        <v>36839</v>
      </c>
    </row>
    <row r="598" spans="1:15" ht="15.75" customHeight="1">
      <c r="A598" t="s">
        <v>353</v>
      </c>
      <c r="B598" t="s">
        <v>354</v>
      </c>
      <c r="E598">
        <v>10</v>
      </c>
      <c r="F598" t="s">
        <v>453</v>
      </c>
      <c r="G598" t="s">
        <v>454</v>
      </c>
      <c r="H598" t="s">
        <v>455</v>
      </c>
      <c r="I598" t="s">
        <v>456</v>
      </c>
      <c r="J598" t="s">
        <v>12</v>
      </c>
      <c r="K598" t="s">
        <v>466</v>
      </c>
      <c r="L598" t="s">
        <v>44</v>
      </c>
      <c r="M598">
        <v>28.6158705</v>
      </c>
      <c r="N598">
        <v>-80.672607400000004</v>
      </c>
      <c r="O598" s="26">
        <v>36839</v>
      </c>
    </row>
    <row r="599" spans="1:15" ht="15.75" customHeight="1">
      <c r="A599" t="s">
        <v>114</v>
      </c>
      <c r="B599" t="s">
        <v>115</v>
      </c>
      <c r="E599">
        <v>10</v>
      </c>
      <c r="F599" t="s">
        <v>453</v>
      </c>
      <c r="G599" t="s">
        <v>454</v>
      </c>
      <c r="H599" t="s">
        <v>455</v>
      </c>
      <c r="I599" t="s">
        <v>456</v>
      </c>
      <c r="J599" t="s">
        <v>12</v>
      </c>
      <c r="K599" t="s">
        <v>466</v>
      </c>
      <c r="L599" t="s">
        <v>44</v>
      </c>
      <c r="M599">
        <v>28.6158705</v>
      </c>
      <c r="N599">
        <v>-80.672607400000004</v>
      </c>
      <c r="O599" s="26">
        <v>36839</v>
      </c>
    </row>
    <row r="600" spans="1:15" ht="15.75" customHeight="1">
      <c r="A600" t="s">
        <v>206</v>
      </c>
      <c r="B600" t="s">
        <v>207</v>
      </c>
      <c r="E600">
        <v>22</v>
      </c>
      <c r="F600" t="s">
        <v>453</v>
      </c>
      <c r="G600" t="s">
        <v>454</v>
      </c>
      <c r="H600" t="s">
        <v>455</v>
      </c>
      <c r="I600" t="s">
        <v>456</v>
      </c>
      <c r="J600" t="s">
        <v>12</v>
      </c>
      <c r="K600" t="s">
        <v>466</v>
      </c>
      <c r="L600" t="s">
        <v>44</v>
      </c>
      <c r="M600">
        <v>28.6158705</v>
      </c>
      <c r="N600">
        <v>-80.672607400000004</v>
      </c>
      <c r="O600" s="26">
        <v>36839</v>
      </c>
    </row>
    <row r="601" spans="1:15" ht="15.75" customHeight="1">
      <c r="A601" t="s">
        <v>208</v>
      </c>
      <c r="B601" t="s">
        <v>209</v>
      </c>
      <c r="E601">
        <v>22</v>
      </c>
      <c r="F601" t="s">
        <v>453</v>
      </c>
      <c r="G601" t="s">
        <v>454</v>
      </c>
      <c r="H601" t="s">
        <v>455</v>
      </c>
      <c r="I601" t="s">
        <v>456</v>
      </c>
      <c r="J601" t="s">
        <v>12</v>
      </c>
      <c r="K601" t="s">
        <v>466</v>
      </c>
      <c r="L601" t="s">
        <v>44</v>
      </c>
      <c r="M601">
        <v>28.6158705</v>
      </c>
      <c r="N601">
        <v>-80.672607400000004</v>
      </c>
      <c r="O601" s="26">
        <v>36839</v>
      </c>
    </row>
    <row r="602" spans="1:15" ht="15.75" customHeight="1">
      <c r="A602" t="s">
        <v>385</v>
      </c>
      <c r="B602" t="s">
        <v>386</v>
      </c>
      <c r="E602">
        <v>43</v>
      </c>
      <c r="F602" t="s">
        <v>453</v>
      </c>
      <c r="G602" t="s">
        <v>454</v>
      </c>
      <c r="H602" t="s">
        <v>455</v>
      </c>
      <c r="I602" t="s">
        <v>456</v>
      </c>
      <c r="J602" t="s">
        <v>12</v>
      </c>
      <c r="K602" t="s">
        <v>466</v>
      </c>
      <c r="L602" t="s">
        <v>44</v>
      </c>
      <c r="M602">
        <v>28.6158705</v>
      </c>
      <c r="N602">
        <v>-80.672607400000004</v>
      </c>
      <c r="O602" s="26">
        <v>36839</v>
      </c>
    </row>
    <row r="603" spans="1:15" ht="15.75" customHeight="1">
      <c r="A603" t="s">
        <v>214</v>
      </c>
      <c r="B603" t="s">
        <v>215</v>
      </c>
      <c r="E603">
        <v>1</v>
      </c>
      <c r="F603" t="s">
        <v>453</v>
      </c>
      <c r="G603" t="s">
        <v>454</v>
      </c>
      <c r="H603" t="s">
        <v>455</v>
      </c>
      <c r="I603" t="s">
        <v>456</v>
      </c>
      <c r="J603" t="s">
        <v>12</v>
      </c>
      <c r="K603" t="s">
        <v>466</v>
      </c>
      <c r="L603" t="s">
        <v>44</v>
      </c>
      <c r="M603">
        <v>28.6158705</v>
      </c>
      <c r="N603">
        <v>-80.672607400000004</v>
      </c>
      <c r="O603" s="26">
        <v>40863</v>
      </c>
    </row>
    <row r="604" spans="1:15" ht="15.75" customHeight="1">
      <c r="A604" t="s">
        <v>206</v>
      </c>
      <c r="B604" t="s">
        <v>207</v>
      </c>
      <c r="E604">
        <v>1</v>
      </c>
      <c r="F604" t="s">
        <v>453</v>
      </c>
      <c r="G604" t="s">
        <v>454</v>
      </c>
      <c r="H604" t="s">
        <v>455</v>
      </c>
      <c r="I604" t="s">
        <v>456</v>
      </c>
      <c r="J604" t="s">
        <v>12</v>
      </c>
      <c r="K604" t="s">
        <v>466</v>
      </c>
      <c r="L604" t="s">
        <v>44</v>
      </c>
      <c r="M604">
        <v>28.6158705</v>
      </c>
      <c r="N604">
        <v>-80.672607400000004</v>
      </c>
      <c r="O604" s="26">
        <v>40863</v>
      </c>
    </row>
    <row r="605" spans="1:15" ht="15.75" customHeight="1">
      <c r="A605" t="s">
        <v>276</v>
      </c>
      <c r="B605" t="s">
        <v>277</v>
      </c>
      <c r="E605">
        <v>1</v>
      </c>
      <c r="F605" t="s">
        <v>453</v>
      </c>
      <c r="G605" t="s">
        <v>454</v>
      </c>
      <c r="H605" t="s">
        <v>455</v>
      </c>
      <c r="I605" t="s">
        <v>456</v>
      </c>
      <c r="J605" t="s">
        <v>12</v>
      </c>
      <c r="K605" t="s">
        <v>466</v>
      </c>
      <c r="L605" t="s">
        <v>44</v>
      </c>
      <c r="M605">
        <v>28.6158705</v>
      </c>
      <c r="N605">
        <v>-80.672607400000004</v>
      </c>
      <c r="O605" s="26">
        <v>40863</v>
      </c>
    </row>
    <row r="606" spans="1:15" ht="15.75" customHeight="1">
      <c r="A606" t="s">
        <v>395</v>
      </c>
      <c r="B606" t="s">
        <v>396</v>
      </c>
      <c r="E606">
        <v>1</v>
      </c>
      <c r="F606" t="s">
        <v>453</v>
      </c>
      <c r="G606" t="s">
        <v>454</v>
      </c>
      <c r="H606" t="s">
        <v>455</v>
      </c>
      <c r="I606" t="s">
        <v>456</v>
      </c>
      <c r="J606" t="s">
        <v>12</v>
      </c>
      <c r="K606" t="s">
        <v>466</v>
      </c>
      <c r="L606" t="s">
        <v>44</v>
      </c>
      <c r="M606">
        <v>28.6158705</v>
      </c>
      <c r="N606">
        <v>-80.672607400000004</v>
      </c>
      <c r="O606" s="26">
        <v>40863</v>
      </c>
    </row>
    <row r="607" spans="1:15" ht="15.75" customHeight="1">
      <c r="A607" t="s">
        <v>130</v>
      </c>
      <c r="B607" t="s">
        <v>131</v>
      </c>
      <c r="E607">
        <v>1</v>
      </c>
      <c r="F607" t="s">
        <v>453</v>
      </c>
      <c r="G607" t="s">
        <v>454</v>
      </c>
      <c r="H607" t="s">
        <v>455</v>
      </c>
      <c r="I607" t="s">
        <v>456</v>
      </c>
      <c r="J607" t="s">
        <v>12</v>
      </c>
      <c r="K607" t="s">
        <v>466</v>
      </c>
      <c r="L607" t="s">
        <v>44</v>
      </c>
      <c r="M607">
        <v>28.6158705</v>
      </c>
      <c r="N607">
        <v>-80.672607400000004</v>
      </c>
      <c r="O607" s="26">
        <v>40863</v>
      </c>
    </row>
    <row r="608" spans="1:15" ht="15.75" customHeight="1">
      <c r="A608" t="s">
        <v>292</v>
      </c>
      <c r="B608" t="s">
        <v>293</v>
      </c>
      <c r="E608">
        <v>1</v>
      </c>
      <c r="F608" t="s">
        <v>453</v>
      </c>
      <c r="G608" t="s">
        <v>454</v>
      </c>
      <c r="H608" t="s">
        <v>455</v>
      </c>
      <c r="I608" t="s">
        <v>456</v>
      </c>
      <c r="J608" t="s">
        <v>12</v>
      </c>
      <c r="K608" t="s">
        <v>466</v>
      </c>
      <c r="L608" t="s">
        <v>44</v>
      </c>
      <c r="M608">
        <v>28.6158705</v>
      </c>
      <c r="N608">
        <v>-80.672607400000004</v>
      </c>
      <c r="O608" s="26">
        <v>40863</v>
      </c>
    </row>
    <row r="609" spans="1:15" ht="15.75" customHeight="1">
      <c r="A609" t="s">
        <v>272</v>
      </c>
      <c r="B609" t="s">
        <v>273</v>
      </c>
      <c r="E609">
        <v>1</v>
      </c>
      <c r="F609" t="s">
        <v>453</v>
      </c>
      <c r="G609" t="s">
        <v>454</v>
      </c>
      <c r="H609" t="s">
        <v>455</v>
      </c>
      <c r="I609" t="s">
        <v>456</v>
      </c>
      <c r="J609" t="s">
        <v>12</v>
      </c>
      <c r="K609" t="s">
        <v>466</v>
      </c>
      <c r="L609" t="s">
        <v>44</v>
      </c>
      <c r="M609">
        <v>28.6158705</v>
      </c>
      <c r="N609">
        <v>-80.672607400000004</v>
      </c>
      <c r="O609" s="26">
        <v>40863</v>
      </c>
    </row>
    <row r="610" spans="1:15" ht="15.75" customHeight="1">
      <c r="A610" t="s">
        <v>397</v>
      </c>
      <c r="B610" t="s">
        <v>398</v>
      </c>
      <c r="E610">
        <v>1</v>
      </c>
      <c r="F610" t="s">
        <v>453</v>
      </c>
      <c r="G610" t="s">
        <v>454</v>
      </c>
      <c r="H610" t="s">
        <v>455</v>
      </c>
      <c r="I610" t="s">
        <v>456</v>
      </c>
      <c r="J610" t="s">
        <v>12</v>
      </c>
      <c r="K610" t="s">
        <v>466</v>
      </c>
      <c r="L610" t="s">
        <v>44</v>
      </c>
      <c r="M610">
        <v>28.6158705</v>
      </c>
      <c r="N610">
        <v>-80.672607400000004</v>
      </c>
      <c r="O610" s="26">
        <v>40863</v>
      </c>
    </row>
    <row r="611" spans="1:15" ht="15.75" customHeight="1">
      <c r="A611" t="s">
        <v>228</v>
      </c>
      <c r="B611" t="s">
        <v>229</v>
      </c>
      <c r="E611">
        <v>1</v>
      </c>
      <c r="F611" t="s">
        <v>453</v>
      </c>
      <c r="G611" t="s">
        <v>454</v>
      </c>
      <c r="H611" t="s">
        <v>455</v>
      </c>
      <c r="I611" t="s">
        <v>456</v>
      </c>
      <c r="J611" t="s">
        <v>12</v>
      </c>
      <c r="K611" t="s">
        <v>466</v>
      </c>
      <c r="L611" t="s">
        <v>44</v>
      </c>
      <c r="M611">
        <v>28.6158705</v>
      </c>
      <c r="N611">
        <v>-80.672607400000004</v>
      </c>
      <c r="O611" s="26">
        <v>40863</v>
      </c>
    </row>
    <row r="612" spans="1:15" ht="15.75" customHeight="1">
      <c r="A612" t="s">
        <v>202</v>
      </c>
      <c r="B612" t="s">
        <v>203</v>
      </c>
      <c r="E612">
        <v>1</v>
      </c>
      <c r="F612" t="s">
        <v>453</v>
      </c>
      <c r="G612" t="s">
        <v>454</v>
      </c>
      <c r="H612" t="s">
        <v>455</v>
      </c>
      <c r="I612" t="s">
        <v>456</v>
      </c>
      <c r="J612" t="s">
        <v>12</v>
      </c>
      <c r="K612" t="s">
        <v>466</v>
      </c>
      <c r="L612" t="s">
        <v>44</v>
      </c>
      <c r="M612">
        <v>28.6158705</v>
      </c>
      <c r="N612">
        <v>-80.672607400000004</v>
      </c>
      <c r="O612" s="26">
        <v>40863</v>
      </c>
    </row>
    <row r="613" spans="1:15" ht="15.75" customHeight="1">
      <c r="A613" t="s">
        <v>248</v>
      </c>
      <c r="B613" t="s">
        <v>249</v>
      </c>
      <c r="E613">
        <v>1</v>
      </c>
      <c r="F613" t="s">
        <v>453</v>
      </c>
      <c r="G613" t="s">
        <v>454</v>
      </c>
      <c r="H613" t="s">
        <v>455</v>
      </c>
      <c r="I613" t="s">
        <v>456</v>
      </c>
      <c r="J613" t="s">
        <v>12</v>
      </c>
      <c r="K613" t="s">
        <v>466</v>
      </c>
      <c r="L613" t="s">
        <v>44</v>
      </c>
      <c r="M613">
        <v>28.6158705</v>
      </c>
      <c r="N613">
        <v>-80.672607400000004</v>
      </c>
      <c r="O613" s="26">
        <v>40863</v>
      </c>
    </row>
    <row r="614" spans="1:15" ht="15.75" customHeight="1">
      <c r="A614" t="s">
        <v>369</v>
      </c>
      <c r="B614" t="s">
        <v>370</v>
      </c>
      <c r="C614" t="s">
        <v>391</v>
      </c>
      <c r="D614" t="s">
        <v>392</v>
      </c>
      <c r="E614">
        <v>1</v>
      </c>
      <c r="F614" t="s">
        <v>453</v>
      </c>
      <c r="G614" t="s">
        <v>454</v>
      </c>
      <c r="H614" t="s">
        <v>455</v>
      </c>
      <c r="I614" t="s">
        <v>456</v>
      </c>
      <c r="J614" t="s">
        <v>12</v>
      </c>
      <c r="K614" t="s">
        <v>466</v>
      </c>
      <c r="L614" t="s">
        <v>44</v>
      </c>
      <c r="M614">
        <v>28.6158705</v>
      </c>
      <c r="N614">
        <v>-80.672607400000004</v>
      </c>
      <c r="O614" s="26">
        <v>40863</v>
      </c>
    </row>
    <row r="615" spans="1:15" ht="15.75" customHeight="1">
      <c r="A615" t="s">
        <v>357</v>
      </c>
      <c r="B615" t="s">
        <v>358</v>
      </c>
      <c r="E615">
        <v>2</v>
      </c>
      <c r="F615" t="s">
        <v>453</v>
      </c>
      <c r="G615" t="s">
        <v>454</v>
      </c>
      <c r="H615" t="s">
        <v>455</v>
      </c>
      <c r="I615" t="s">
        <v>456</v>
      </c>
      <c r="J615" t="s">
        <v>12</v>
      </c>
      <c r="K615" t="s">
        <v>466</v>
      </c>
      <c r="L615" t="s">
        <v>44</v>
      </c>
      <c r="M615">
        <v>28.6158705</v>
      </c>
      <c r="N615">
        <v>-80.672607400000004</v>
      </c>
      <c r="O615" s="26">
        <v>40863</v>
      </c>
    </row>
    <row r="616" spans="1:15" ht="15.75" customHeight="1">
      <c r="A616" t="s">
        <v>32</v>
      </c>
      <c r="B616" t="s">
        <v>33</v>
      </c>
      <c r="E616">
        <v>2</v>
      </c>
      <c r="F616" t="s">
        <v>453</v>
      </c>
      <c r="G616" t="s">
        <v>454</v>
      </c>
      <c r="H616" t="s">
        <v>455</v>
      </c>
      <c r="I616" t="s">
        <v>456</v>
      </c>
      <c r="J616" t="s">
        <v>12</v>
      </c>
      <c r="K616" t="s">
        <v>466</v>
      </c>
      <c r="L616" t="s">
        <v>44</v>
      </c>
      <c r="M616">
        <v>28.6158705</v>
      </c>
      <c r="N616">
        <v>-80.672607400000004</v>
      </c>
      <c r="O616" s="26">
        <v>40863</v>
      </c>
    </row>
    <row r="617" spans="1:15" ht="15.75" customHeight="1">
      <c r="A617" t="s">
        <v>102</v>
      </c>
      <c r="B617" t="s">
        <v>103</v>
      </c>
      <c r="E617">
        <v>2</v>
      </c>
      <c r="F617" t="s">
        <v>453</v>
      </c>
      <c r="G617" t="s">
        <v>454</v>
      </c>
      <c r="H617" t="s">
        <v>455</v>
      </c>
      <c r="I617" t="s">
        <v>456</v>
      </c>
      <c r="J617" t="s">
        <v>12</v>
      </c>
      <c r="K617" t="s">
        <v>466</v>
      </c>
      <c r="L617" t="s">
        <v>44</v>
      </c>
      <c r="M617">
        <v>28.6158705</v>
      </c>
      <c r="N617">
        <v>-80.672607400000004</v>
      </c>
      <c r="O617" s="26">
        <v>40863</v>
      </c>
    </row>
    <row r="618" spans="1:15" ht="15.75" customHeight="1">
      <c r="A618" t="s">
        <v>138</v>
      </c>
      <c r="B618" t="s">
        <v>139</v>
      </c>
      <c r="E618">
        <v>2</v>
      </c>
      <c r="F618" t="s">
        <v>453</v>
      </c>
      <c r="G618" t="s">
        <v>454</v>
      </c>
      <c r="H618" t="s">
        <v>455</v>
      </c>
      <c r="I618" t="s">
        <v>456</v>
      </c>
      <c r="J618" t="s">
        <v>12</v>
      </c>
      <c r="K618" t="s">
        <v>466</v>
      </c>
      <c r="L618" t="s">
        <v>44</v>
      </c>
      <c r="M618">
        <v>28.6158705</v>
      </c>
      <c r="N618">
        <v>-80.672607400000004</v>
      </c>
      <c r="O618" s="26">
        <v>40863</v>
      </c>
    </row>
    <row r="619" spans="1:15" ht="15.75" customHeight="1">
      <c r="A619" t="s">
        <v>240</v>
      </c>
      <c r="B619" t="s">
        <v>241</v>
      </c>
      <c r="E619">
        <v>2</v>
      </c>
      <c r="F619" t="s">
        <v>453</v>
      </c>
      <c r="G619" t="s">
        <v>454</v>
      </c>
      <c r="H619" t="s">
        <v>455</v>
      </c>
      <c r="I619" t="s">
        <v>456</v>
      </c>
      <c r="J619" t="s">
        <v>12</v>
      </c>
      <c r="K619" t="s">
        <v>466</v>
      </c>
      <c r="L619" t="s">
        <v>44</v>
      </c>
      <c r="M619">
        <v>28.6158705</v>
      </c>
      <c r="N619">
        <v>-80.672607400000004</v>
      </c>
      <c r="O619" s="26">
        <v>40863</v>
      </c>
    </row>
    <row r="620" spans="1:15" ht="15.75" customHeight="1">
      <c r="A620" t="s">
        <v>80</v>
      </c>
      <c r="B620" t="s">
        <v>81</v>
      </c>
      <c r="E620">
        <v>2</v>
      </c>
      <c r="F620" t="s">
        <v>453</v>
      </c>
      <c r="G620" t="s">
        <v>454</v>
      </c>
      <c r="H620" t="s">
        <v>455</v>
      </c>
      <c r="I620" t="s">
        <v>456</v>
      </c>
      <c r="J620" t="s">
        <v>12</v>
      </c>
      <c r="K620" t="s">
        <v>466</v>
      </c>
      <c r="L620" t="s">
        <v>44</v>
      </c>
      <c r="M620">
        <v>28.6158705</v>
      </c>
      <c r="N620">
        <v>-80.672607400000004</v>
      </c>
      <c r="O620" s="26">
        <v>40863</v>
      </c>
    </row>
    <row r="621" spans="1:15" ht="15.75" customHeight="1">
      <c r="A621" t="s">
        <v>307</v>
      </c>
      <c r="B621" t="s">
        <v>308</v>
      </c>
      <c r="E621">
        <v>2</v>
      </c>
      <c r="F621" t="s">
        <v>453</v>
      </c>
      <c r="G621" t="s">
        <v>454</v>
      </c>
      <c r="H621" t="s">
        <v>455</v>
      </c>
      <c r="I621" t="s">
        <v>456</v>
      </c>
      <c r="J621" t="s">
        <v>12</v>
      </c>
      <c r="K621" t="s">
        <v>466</v>
      </c>
      <c r="L621" t="s">
        <v>44</v>
      </c>
      <c r="M621">
        <v>28.6158705</v>
      </c>
      <c r="N621">
        <v>-80.672607400000004</v>
      </c>
      <c r="O621" s="26">
        <v>40863</v>
      </c>
    </row>
    <row r="622" spans="1:15" ht="15.75" customHeight="1">
      <c r="A622" t="s">
        <v>234</v>
      </c>
      <c r="B622" t="s">
        <v>235</v>
      </c>
      <c r="E622">
        <v>3</v>
      </c>
      <c r="F622" t="s">
        <v>453</v>
      </c>
      <c r="G622" t="s">
        <v>454</v>
      </c>
      <c r="H622" t="s">
        <v>455</v>
      </c>
      <c r="I622" t="s">
        <v>456</v>
      </c>
      <c r="J622" t="s">
        <v>12</v>
      </c>
      <c r="K622" t="s">
        <v>466</v>
      </c>
      <c r="L622" t="s">
        <v>44</v>
      </c>
      <c r="M622">
        <v>28.6158705</v>
      </c>
      <c r="N622">
        <v>-80.672607400000004</v>
      </c>
      <c r="O622" s="26">
        <v>40863</v>
      </c>
    </row>
    <row r="623" spans="1:15" ht="15.75" customHeight="1">
      <c r="A623" t="s">
        <v>176</v>
      </c>
      <c r="B623" t="s">
        <v>177</v>
      </c>
      <c r="E623">
        <v>3</v>
      </c>
      <c r="F623" t="s">
        <v>453</v>
      </c>
      <c r="G623" t="s">
        <v>454</v>
      </c>
      <c r="H623" t="s">
        <v>455</v>
      </c>
      <c r="I623" t="s">
        <v>456</v>
      </c>
      <c r="J623" t="s">
        <v>12</v>
      </c>
      <c r="K623" t="s">
        <v>466</v>
      </c>
      <c r="L623" t="s">
        <v>44</v>
      </c>
      <c r="M623">
        <v>28.6158705</v>
      </c>
      <c r="N623">
        <v>-80.672607400000004</v>
      </c>
      <c r="O623" s="26">
        <v>40863</v>
      </c>
    </row>
    <row r="624" spans="1:15" ht="15.75" customHeight="1">
      <c r="A624" t="s">
        <v>120</v>
      </c>
      <c r="B624" t="s">
        <v>121</v>
      </c>
      <c r="E624">
        <v>4</v>
      </c>
      <c r="F624" t="s">
        <v>453</v>
      </c>
      <c r="G624" t="s">
        <v>454</v>
      </c>
      <c r="H624" t="s">
        <v>455</v>
      </c>
      <c r="I624" t="s">
        <v>456</v>
      </c>
      <c r="J624" t="s">
        <v>12</v>
      </c>
      <c r="K624" t="s">
        <v>466</v>
      </c>
      <c r="L624" t="s">
        <v>44</v>
      </c>
      <c r="M624">
        <v>28.6158705</v>
      </c>
      <c r="N624">
        <v>-80.672607400000004</v>
      </c>
      <c r="O624" s="26">
        <v>40863</v>
      </c>
    </row>
    <row r="625" spans="1:15" ht="15.75" customHeight="1">
      <c r="A625" t="s">
        <v>118</v>
      </c>
      <c r="B625" t="s">
        <v>119</v>
      </c>
      <c r="E625">
        <v>5</v>
      </c>
      <c r="F625" t="s">
        <v>453</v>
      </c>
      <c r="G625" t="s">
        <v>454</v>
      </c>
      <c r="H625" t="s">
        <v>455</v>
      </c>
      <c r="I625" t="s">
        <v>456</v>
      </c>
      <c r="J625" t="s">
        <v>12</v>
      </c>
      <c r="K625" t="s">
        <v>466</v>
      </c>
      <c r="L625" t="s">
        <v>44</v>
      </c>
      <c r="M625">
        <v>28.6158705</v>
      </c>
      <c r="N625">
        <v>-80.672607400000004</v>
      </c>
      <c r="O625" s="26">
        <v>40863</v>
      </c>
    </row>
    <row r="626" spans="1:15" ht="15.75" customHeight="1">
      <c r="A626" t="s">
        <v>371</v>
      </c>
      <c r="B626" t="s">
        <v>372</v>
      </c>
      <c r="E626">
        <v>5</v>
      </c>
      <c r="F626" t="s">
        <v>453</v>
      </c>
      <c r="G626" t="s">
        <v>454</v>
      </c>
      <c r="H626" t="s">
        <v>455</v>
      </c>
      <c r="I626" t="s">
        <v>456</v>
      </c>
      <c r="J626" t="s">
        <v>12</v>
      </c>
      <c r="K626" t="s">
        <v>466</v>
      </c>
      <c r="L626" t="s">
        <v>44</v>
      </c>
      <c r="M626">
        <v>28.6158705</v>
      </c>
      <c r="N626">
        <v>-80.672607400000004</v>
      </c>
      <c r="O626" s="26">
        <v>40863</v>
      </c>
    </row>
    <row r="627" spans="1:15" ht="15.75" customHeight="1">
      <c r="A627" t="s">
        <v>154</v>
      </c>
      <c r="B627" t="s">
        <v>155</v>
      </c>
      <c r="E627">
        <v>6</v>
      </c>
      <c r="F627" t="s">
        <v>453</v>
      </c>
      <c r="G627" t="s">
        <v>454</v>
      </c>
      <c r="H627" t="s">
        <v>455</v>
      </c>
      <c r="I627" t="s">
        <v>456</v>
      </c>
      <c r="J627" t="s">
        <v>12</v>
      </c>
      <c r="K627" t="s">
        <v>466</v>
      </c>
      <c r="L627" t="s">
        <v>44</v>
      </c>
      <c r="M627">
        <v>28.6158705</v>
      </c>
      <c r="N627">
        <v>-80.672607400000004</v>
      </c>
      <c r="O627" s="26">
        <v>40863</v>
      </c>
    </row>
    <row r="628" spans="1:15" ht="15.75" customHeight="1">
      <c r="A628" t="s">
        <v>158</v>
      </c>
      <c r="B628" t="s">
        <v>159</v>
      </c>
      <c r="E628">
        <v>6</v>
      </c>
      <c r="F628" t="s">
        <v>453</v>
      </c>
      <c r="G628" t="s">
        <v>454</v>
      </c>
      <c r="H628" t="s">
        <v>455</v>
      </c>
      <c r="I628" t="s">
        <v>456</v>
      </c>
      <c r="J628" t="s">
        <v>12</v>
      </c>
      <c r="K628" t="s">
        <v>466</v>
      </c>
      <c r="L628" t="s">
        <v>44</v>
      </c>
      <c r="M628">
        <v>28.6158705</v>
      </c>
      <c r="N628">
        <v>-80.672607400000004</v>
      </c>
      <c r="O628" s="26">
        <v>40863</v>
      </c>
    </row>
    <row r="629" spans="1:15" ht="15.75" customHeight="1">
      <c r="A629" t="s">
        <v>381</v>
      </c>
      <c r="B629" t="s">
        <v>382</v>
      </c>
      <c r="E629">
        <v>6</v>
      </c>
      <c r="F629" t="s">
        <v>453</v>
      </c>
      <c r="G629" t="s">
        <v>454</v>
      </c>
      <c r="H629" t="s">
        <v>455</v>
      </c>
      <c r="I629" t="s">
        <v>456</v>
      </c>
      <c r="J629" t="s">
        <v>12</v>
      </c>
      <c r="K629" t="s">
        <v>466</v>
      </c>
      <c r="L629" t="s">
        <v>44</v>
      </c>
      <c r="M629">
        <v>28.6158705</v>
      </c>
      <c r="N629">
        <v>-80.672607400000004</v>
      </c>
      <c r="O629" s="26">
        <v>40863</v>
      </c>
    </row>
    <row r="630" spans="1:15" ht="15.75" customHeight="1">
      <c r="A630" t="s">
        <v>260</v>
      </c>
      <c r="B630" t="s">
        <v>261</v>
      </c>
      <c r="E630">
        <v>6</v>
      </c>
      <c r="F630" t="s">
        <v>453</v>
      </c>
      <c r="G630" t="s">
        <v>454</v>
      </c>
      <c r="H630" t="s">
        <v>455</v>
      </c>
      <c r="I630" t="s">
        <v>456</v>
      </c>
      <c r="J630" t="s">
        <v>12</v>
      </c>
      <c r="K630" t="s">
        <v>466</v>
      </c>
      <c r="L630" t="s">
        <v>44</v>
      </c>
      <c r="M630">
        <v>28.6158705</v>
      </c>
      <c r="N630">
        <v>-80.672607400000004</v>
      </c>
      <c r="O630" s="26">
        <v>40863</v>
      </c>
    </row>
    <row r="631" spans="1:15" ht="15.75" customHeight="1">
      <c r="A631" t="s">
        <v>110</v>
      </c>
      <c r="B631" t="s">
        <v>111</v>
      </c>
      <c r="E631">
        <v>7</v>
      </c>
      <c r="F631" t="s">
        <v>453</v>
      </c>
      <c r="G631" t="s">
        <v>454</v>
      </c>
      <c r="H631" t="s">
        <v>455</v>
      </c>
      <c r="I631" t="s">
        <v>456</v>
      </c>
      <c r="J631" t="s">
        <v>12</v>
      </c>
      <c r="K631" t="s">
        <v>466</v>
      </c>
      <c r="L631" t="s">
        <v>44</v>
      </c>
      <c r="M631">
        <v>28.6158705</v>
      </c>
      <c r="N631">
        <v>-80.672607400000004</v>
      </c>
      <c r="O631" s="26">
        <v>40863</v>
      </c>
    </row>
    <row r="632" spans="1:15" ht="15.75" customHeight="1">
      <c r="A632" t="s">
        <v>399</v>
      </c>
      <c r="B632" t="s">
        <v>400</v>
      </c>
      <c r="E632">
        <v>8</v>
      </c>
      <c r="F632" t="s">
        <v>453</v>
      </c>
      <c r="G632" t="s">
        <v>454</v>
      </c>
      <c r="H632" t="s">
        <v>455</v>
      </c>
      <c r="I632" t="s">
        <v>456</v>
      </c>
      <c r="J632" t="s">
        <v>12</v>
      </c>
      <c r="K632" t="s">
        <v>466</v>
      </c>
      <c r="L632" t="s">
        <v>44</v>
      </c>
      <c r="M632">
        <v>28.6158705</v>
      </c>
      <c r="N632">
        <v>-80.672607400000004</v>
      </c>
      <c r="O632" s="26">
        <v>40863</v>
      </c>
    </row>
    <row r="633" spans="1:15" ht="15.75" customHeight="1">
      <c r="A633" t="s">
        <v>142</v>
      </c>
      <c r="B633" t="s">
        <v>143</v>
      </c>
      <c r="E633">
        <v>8</v>
      </c>
      <c r="F633" t="s">
        <v>453</v>
      </c>
      <c r="G633" t="s">
        <v>454</v>
      </c>
      <c r="H633" t="s">
        <v>455</v>
      </c>
      <c r="I633" t="s">
        <v>456</v>
      </c>
      <c r="J633" t="s">
        <v>12</v>
      </c>
      <c r="K633" t="s">
        <v>466</v>
      </c>
      <c r="L633" t="s">
        <v>44</v>
      </c>
      <c r="M633">
        <v>28.6158705</v>
      </c>
      <c r="N633">
        <v>-80.672607400000004</v>
      </c>
      <c r="O633" s="26">
        <v>40863</v>
      </c>
    </row>
    <row r="634" spans="1:15" ht="15.75" customHeight="1">
      <c r="A634" t="s">
        <v>58</v>
      </c>
      <c r="B634" t="s">
        <v>59</v>
      </c>
      <c r="E634">
        <v>10</v>
      </c>
      <c r="F634" t="s">
        <v>453</v>
      </c>
      <c r="G634" t="s">
        <v>454</v>
      </c>
      <c r="H634" t="s">
        <v>455</v>
      </c>
      <c r="I634" t="s">
        <v>456</v>
      </c>
      <c r="J634" t="s">
        <v>12</v>
      </c>
      <c r="K634" t="s">
        <v>466</v>
      </c>
      <c r="L634" t="s">
        <v>44</v>
      </c>
      <c r="M634">
        <v>28.6158705</v>
      </c>
      <c r="N634">
        <v>-80.672607400000004</v>
      </c>
      <c r="O634" s="26">
        <v>40863</v>
      </c>
    </row>
    <row r="635" spans="1:15" ht="15.75" customHeight="1">
      <c r="A635" t="s">
        <v>385</v>
      </c>
      <c r="B635" t="s">
        <v>386</v>
      </c>
      <c r="E635">
        <v>14</v>
      </c>
      <c r="F635" t="s">
        <v>453</v>
      </c>
      <c r="G635" t="s">
        <v>454</v>
      </c>
      <c r="H635" t="s">
        <v>455</v>
      </c>
      <c r="I635" t="s">
        <v>456</v>
      </c>
      <c r="J635" t="s">
        <v>12</v>
      </c>
      <c r="K635" t="s">
        <v>466</v>
      </c>
      <c r="L635" t="s">
        <v>44</v>
      </c>
      <c r="M635">
        <v>28.6158705</v>
      </c>
      <c r="N635">
        <v>-80.672607400000004</v>
      </c>
      <c r="O635" s="26">
        <v>40863</v>
      </c>
    </row>
    <row r="636" spans="1:15" ht="15.75" customHeight="1">
      <c r="A636" t="s">
        <v>359</v>
      </c>
      <c r="B636" t="s">
        <v>360</v>
      </c>
      <c r="E636">
        <v>15</v>
      </c>
      <c r="F636" t="s">
        <v>453</v>
      </c>
      <c r="G636" t="s">
        <v>454</v>
      </c>
      <c r="H636" t="s">
        <v>455</v>
      </c>
      <c r="I636" t="s">
        <v>456</v>
      </c>
      <c r="J636" t="s">
        <v>12</v>
      </c>
      <c r="K636" t="s">
        <v>466</v>
      </c>
      <c r="L636" t="s">
        <v>44</v>
      </c>
      <c r="M636">
        <v>28.6158705</v>
      </c>
      <c r="N636">
        <v>-80.672607400000004</v>
      </c>
      <c r="O636" s="26">
        <v>40863</v>
      </c>
    </row>
    <row r="637" spans="1:15" ht="15.75" customHeight="1">
      <c r="A637" t="s">
        <v>84</v>
      </c>
      <c r="B637" t="s">
        <v>85</v>
      </c>
      <c r="E637">
        <v>20</v>
      </c>
      <c r="F637" t="s">
        <v>453</v>
      </c>
      <c r="G637" t="s">
        <v>454</v>
      </c>
      <c r="H637" t="s">
        <v>455</v>
      </c>
      <c r="I637" t="s">
        <v>456</v>
      </c>
      <c r="J637" t="s">
        <v>12</v>
      </c>
      <c r="K637" t="s">
        <v>466</v>
      </c>
      <c r="L637" t="s">
        <v>44</v>
      </c>
      <c r="M637">
        <v>28.6158705</v>
      </c>
      <c r="N637">
        <v>-80.672607400000004</v>
      </c>
      <c r="O637" s="26">
        <v>40863</v>
      </c>
    </row>
    <row r="638" spans="1:15" ht="15.75" customHeight="1">
      <c r="A638" t="s">
        <v>365</v>
      </c>
      <c r="B638" t="s">
        <v>366</v>
      </c>
      <c r="E638">
        <v>25</v>
      </c>
      <c r="F638" t="s">
        <v>453</v>
      </c>
      <c r="G638" t="s">
        <v>454</v>
      </c>
      <c r="H638" t="s">
        <v>455</v>
      </c>
      <c r="I638" t="s">
        <v>456</v>
      </c>
      <c r="J638" t="s">
        <v>12</v>
      </c>
      <c r="K638" t="s">
        <v>466</v>
      </c>
      <c r="L638" t="s">
        <v>44</v>
      </c>
      <c r="M638">
        <v>28.6158705</v>
      </c>
      <c r="N638">
        <v>-80.672607400000004</v>
      </c>
      <c r="O638" s="26">
        <v>40863</v>
      </c>
    </row>
    <row r="639" spans="1:15" ht="15.75" customHeight="1">
      <c r="A639" t="s">
        <v>188</v>
      </c>
      <c r="B639" t="s">
        <v>189</v>
      </c>
      <c r="E639">
        <v>25</v>
      </c>
      <c r="F639" t="s">
        <v>453</v>
      </c>
      <c r="G639" t="s">
        <v>454</v>
      </c>
      <c r="H639" t="s">
        <v>455</v>
      </c>
      <c r="I639" t="s">
        <v>456</v>
      </c>
      <c r="J639" t="s">
        <v>12</v>
      </c>
      <c r="K639" t="s">
        <v>466</v>
      </c>
      <c r="L639" t="s">
        <v>44</v>
      </c>
      <c r="M639">
        <v>28.6158705</v>
      </c>
      <c r="N639">
        <v>-80.672607400000004</v>
      </c>
      <c r="O639" s="26">
        <v>40863</v>
      </c>
    </row>
    <row r="640" spans="1:15" ht="15.75" customHeight="1">
      <c r="A640" t="s">
        <v>375</v>
      </c>
      <c r="B640" t="s">
        <v>376</v>
      </c>
      <c r="E640">
        <v>30</v>
      </c>
      <c r="F640" t="s">
        <v>453</v>
      </c>
      <c r="G640" t="s">
        <v>454</v>
      </c>
      <c r="H640" t="s">
        <v>455</v>
      </c>
      <c r="I640" t="s">
        <v>456</v>
      </c>
      <c r="J640" t="s">
        <v>12</v>
      </c>
      <c r="K640" t="s">
        <v>466</v>
      </c>
      <c r="L640" t="s">
        <v>44</v>
      </c>
      <c r="M640">
        <v>28.6158705</v>
      </c>
      <c r="N640">
        <v>-80.672607400000004</v>
      </c>
      <c r="O640" s="26">
        <v>40863</v>
      </c>
    </row>
    <row r="641" spans="1:15" ht="15.75" customHeight="1">
      <c r="A641" t="s">
        <v>401</v>
      </c>
      <c r="B641" t="s">
        <v>402</v>
      </c>
      <c r="E641">
        <v>35</v>
      </c>
      <c r="F641" t="s">
        <v>453</v>
      </c>
      <c r="G641" t="s">
        <v>454</v>
      </c>
      <c r="H641" t="s">
        <v>455</v>
      </c>
      <c r="I641" t="s">
        <v>456</v>
      </c>
      <c r="J641" t="s">
        <v>12</v>
      </c>
      <c r="K641" t="s">
        <v>466</v>
      </c>
      <c r="L641" t="s">
        <v>44</v>
      </c>
      <c r="M641">
        <v>28.6158705</v>
      </c>
      <c r="N641">
        <v>-80.672607400000004</v>
      </c>
      <c r="O641" s="26">
        <v>40863</v>
      </c>
    </row>
    <row r="642" spans="1:15" ht="15.75" customHeight="1">
      <c r="A642" t="s">
        <v>140</v>
      </c>
      <c r="B642" t="s">
        <v>141</v>
      </c>
      <c r="C642" t="s">
        <v>403</v>
      </c>
      <c r="D642" t="s">
        <v>404</v>
      </c>
      <c r="E642">
        <v>40</v>
      </c>
      <c r="F642" t="s">
        <v>453</v>
      </c>
      <c r="G642" t="s">
        <v>454</v>
      </c>
      <c r="H642" t="s">
        <v>455</v>
      </c>
      <c r="I642" t="s">
        <v>456</v>
      </c>
      <c r="J642" t="s">
        <v>12</v>
      </c>
      <c r="K642" t="s">
        <v>466</v>
      </c>
      <c r="L642" t="s">
        <v>44</v>
      </c>
      <c r="M642">
        <v>28.6158705</v>
      </c>
      <c r="N642">
        <v>-80.672607400000004</v>
      </c>
      <c r="O642" s="26">
        <v>40863</v>
      </c>
    </row>
    <row r="643" spans="1:15" ht="15.75" customHeight="1">
      <c r="A643" t="s">
        <v>361</v>
      </c>
      <c r="B643" t="s">
        <v>362</v>
      </c>
      <c r="E643">
        <v>50</v>
      </c>
      <c r="F643" t="s">
        <v>453</v>
      </c>
      <c r="G643" t="s">
        <v>454</v>
      </c>
      <c r="H643" t="s">
        <v>455</v>
      </c>
      <c r="I643" t="s">
        <v>456</v>
      </c>
      <c r="J643" t="s">
        <v>12</v>
      </c>
      <c r="K643" t="s">
        <v>466</v>
      </c>
      <c r="L643" t="s">
        <v>44</v>
      </c>
      <c r="M643">
        <v>28.6158705</v>
      </c>
      <c r="N643">
        <v>-80.672607400000004</v>
      </c>
      <c r="O643" s="26">
        <v>40863</v>
      </c>
    </row>
    <row r="644" spans="1:15" ht="15.75" customHeight="1">
      <c r="A644" t="s">
        <v>341</v>
      </c>
      <c r="B644" t="s">
        <v>342</v>
      </c>
      <c r="E644">
        <v>100</v>
      </c>
      <c r="F644" t="s">
        <v>453</v>
      </c>
      <c r="G644" t="s">
        <v>454</v>
      </c>
      <c r="H644" t="s">
        <v>455</v>
      </c>
      <c r="I644" t="s">
        <v>456</v>
      </c>
      <c r="J644" t="s">
        <v>12</v>
      </c>
      <c r="K644" t="s">
        <v>466</v>
      </c>
      <c r="L644" t="s">
        <v>44</v>
      </c>
      <c r="M644">
        <v>28.6158705</v>
      </c>
      <c r="N644">
        <v>-80.672607400000004</v>
      </c>
      <c r="O644" s="26">
        <v>40863</v>
      </c>
    </row>
    <row r="645" spans="1:15" ht="15.75" customHeight="1">
      <c r="A645" t="s">
        <v>136</v>
      </c>
      <c r="B645" t="s">
        <v>137</v>
      </c>
      <c r="E645">
        <v>1</v>
      </c>
      <c r="F645" t="s">
        <v>453</v>
      </c>
      <c r="G645" t="s">
        <v>454</v>
      </c>
      <c r="H645" t="s">
        <v>455</v>
      </c>
      <c r="I645" t="s">
        <v>456</v>
      </c>
      <c r="J645" t="s">
        <v>18</v>
      </c>
      <c r="K645" t="s">
        <v>467</v>
      </c>
      <c r="L645" t="s">
        <v>46</v>
      </c>
      <c r="M645">
        <v>29.579279499999998</v>
      </c>
      <c r="N645">
        <v>-82.278842900000001</v>
      </c>
      <c r="O645" s="26">
        <v>36829</v>
      </c>
    </row>
    <row r="646" spans="1:15" ht="15.75" customHeight="1">
      <c r="A646" t="s">
        <v>282</v>
      </c>
      <c r="B646" t="s">
        <v>283</v>
      </c>
      <c r="E646">
        <v>1</v>
      </c>
      <c r="F646" t="s">
        <v>453</v>
      </c>
      <c r="G646" t="s">
        <v>454</v>
      </c>
      <c r="H646" t="s">
        <v>455</v>
      </c>
      <c r="I646" t="s">
        <v>456</v>
      </c>
      <c r="J646" t="s">
        <v>18</v>
      </c>
      <c r="K646" t="s">
        <v>467</v>
      </c>
      <c r="L646" t="s">
        <v>46</v>
      </c>
      <c r="M646">
        <v>29.579279499999998</v>
      </c>
      <c r="N646">
        <v>-82.278842900000001</v>
      </c>
      <c r="O646" s="26">
        <v>36829</v>
      </c>
    </row>
    <row r="647" spans="1:15" ht="15.75" customHeight="1">
      <c r="A647" t="s">
        <v>405</v>
      </c>
      <c r="B647" t="s">
        <v>406</v>
      </c>
      <c r="E647">
        <v>1</v>
      </c>
      <c r="F647" t="s">
        <v>453</v>
      </c>
      <c r="G647" t="s">
        <v>454</v>
      </c>
      <c r="H647" t="s">
        <v>455</v>
      </c>
      <c r="I647" t="s">
        <v>456</v>
      </c>
      <c r="J647" t="s">
        <v>18</v>
      </c>
      <c r="K647" t="s">
        <v>467</v>
      </c>
      <c r="L647" t="s">
        <v>46</v>
      </c>
      <c r="M647">
        <v>29.579279499999998</v>
      </c>
      <c r="N647">
        <v>-82.278842900000001</v>
      </c>
      <c r="O647" s="26">
        <v>36829</v>
      </c>
    </row>
    <row r="648" spans="1:15" ht="15.75" customHeight="1">
      <c r="A648" t="s">
        <v>152</v>
      </c>
      <c r="B648" t="s">
        <v>153</v>
      </c>
      <c r="E648">
        <v>1</v>
      </c>
      <c r="F648" t="s">
        <v>453</v>
      </c>
      <c r="G648" t="s">
        <v>454</v>
      </c>
      <c r="H648" t="s">
        <v>455</v>
      </c>
      <c r="I648" t="s">
        <v>456</v>
      </c>
      <c r="J648" t="s">
        <v>18</v>
      </c>
      <c r="K648" t="s">
        <v>467</v>
      </c>
      <c r="L648" t="s">
        <v>46</v>
      </c>
      <c r="M648">
        <v>29.579279499999998</v>
      </c>
      <c r="N648">
        <v>-82.278842900000001</v>
      </c>
      <c r="O648" s="26">
        <v>36829</v>
      </c>
    </row>
    <row r="649" spans="1:15" ht="15.75" customHeight="1">
      <c r="A649" t="s">
        <v>138</v>
      </c>
      <c r="B649" t="s">
        <v>139</v>
      </c>
      <c r="E649">
        <v>1</v>
      </c>
      <c r="F649" t="s">
        <v>453</v>
      </c>
      <c r="G649" t="s">
        <v>454</v>
      </c>
      <c r="H649" t="s">
        <v>455</v>
      </c>
      <c r="I649" t="s">
        <v>456</v>
      </c>
      <c r="J649" t="s">
        <v>18</v>
      </c>
      <c r="K649" t="s">
        <v>467</v>
      </c>
      <c r="L649" t="s">
        <v>46</v>
      </c>
      <c r="M649">
        <v>29.579279499999998</v>
      </c>
      <c r="N649">
        <v>-82.278842900000001</v>
      </c>
      <c r="O649" s="26">
        <v>36829</v>
      </c>
    </row>
    <row r="650" spans="1:15" ht="15.75" customHeight="1">
      <c r="A650" t="s">
        <v>240</v>
      </c>
      <c r="B650" t="s">
        <v>241</v>
      </c>
      <c r="E650">
        <v>1</v>
      </c>
      <c r="F650" t="s">
        <v>453</v>
      </c>
      <c r="G650" t="s">
        <v>454</v>
      </c>
      <c r="H650" t="s">
        <v>455</v>
      </c>
      <c r="I650" t="s">
        <v>456</v>
      </c>
      <c r="J650" t="s">
        <v>18</v>
      </c>
      <c r="K650" t="s">
        <v>467</v>
      </c>
      <c r="L650" t="s">
        <v>46</v>
      </c>
      <c r="M650">
        <v>29.579279499999998</v>
      </c>
      <c r="N650">
        <v>-82.278842900000001</v>
      </c>
      <c r="O650" s="26">
        <v>36829</v>
      </c>
    </row>
    <row r="651" spans="1:15" ht="15.75" customHeight="1">
      <c r="A651" t="s">
        <v>272</v>
      </c>
      <c r="B651" t="s">
        <v>273</v>
      </c>
      <c r="E651">
        <v>1</v>
      </c>
      <c r="F651" t="s">
        <v>453</v>
      </c>
      <c r="G651" t="s">
        <v>454</v>
      </c>
      <c r="H651" t="s">
        <v>455</v>
      </c>
      <c r="I651" t="s">
        <v>456</v>
      </c>
      <c r="J651" t="s">
        <v>18</v>
      </c>
      <c r="K651" t="s">
        <v>467</v>
      </c>
      <c r="L651" t="s">
        <v>46</v>
      </c>
      <c r="M651">
        <v>29.579279499999998</v>
      </c>
      <c r="N651">
        <v>-82.278842900000001</v>
      </c>
      <c r="O651" s="26">
        <v>36829</v>
      </c>
    </row>
    <row r="652" spans="1:15" ht="15.75" customHeight="1">
      <c r="A652" t="s">
        <v>226</v>
      </c>
      <c r="B652" t="s">
        <v>227</v>
      </c>
      <c r="E652">
        <v>1</v>
      </c>
      <c r="F652" t="s">
        <v>453</v>
      </c>
      <c r="G652" t="s">
        <v>454</v>
      </c>
      <c r="H652" t="s">
        <v>455</v>
      </c>
      <c r="I652" t="s">
        <v>456</v>
      </c>
      <c r="J652" t="s">
        <v>18</v>
      </c>
      <c r="K652" t="s">
        <v>467</v>
      </c>
      <c r="L652" t="s">
        <v>46</v>
      </c>
      <c r="M652">
        <v>29.579279499999998</v>
      </c>
      <c r="N652">
        <v>-82.278842900000001</v>
      </c>
      <c r="O652" s="26">
        <v>36829</v>
      </c>
    </row>
    <row r="653" spans="1:15" ht="15.75" customHeight="1">
      <c r="A653" t="s">
        <v>407</v>
      </c>
      <c r="B653" t="s">
        <v>408</v>
      </c>
      <c r="E653">
        <v>1</v>
      </c>
      <c r="F653" t="s">
        <v>453</v>
      </c>
      <c r="G653" t="s">
        <v>454</v>
      </c>
      <c r="H653" t="s">
        <v>455</v>
      </c>
      <c r="I653" t="s">
        <v>456</v>
      </c>
      <c r="J653" t="s">
        <v>18</v>
      </c>
      <c r="K653" t="s">
        <v>467</v>
      </c>
      <c r="L653" t="s">
        <v>46</v>
      </c>
      <c r="M653">
        <v>29.579279499999998</v>
      </c>
      <c r="N653">
        <v>-82.278842900000001</v>
      </c>
      <c r="O653" s="26">
        <v>36829</v>
      </c>
    </row>
    <row r="654" spans="1:15" ht="15.75" customHeight="1">
      <c r="A654" t="s">
        <v>162</v>
      </c>
      <c r="B654" t="s">
        <v>163</v>
      </c>
      <c r="E654">
        <v>1</v>
      </c>
      <c r="F654" t="s">
        <v>453</v>
      </c>
      <c r="G654" t="s">
        <v>454</v>
      </c>
      <c r="H654" t="s">
        <v>455</v>
      </c>
      <c r="I654" t="s">
        <v>456</v>
      </c>
      <c r="J654" t="s">
        <v>18</v>
      </c>
      <c r="K654" t="s">
        <v>467</v>
      </c>
      <c r="L654" t="s">
        <v>46</v>
      </c>
      <c r="M654">
        <v>29.579279499999998</v>
      </c>
      <c r="N654">
        <v>-82.278842900000001</v>
      </c>
      <c r="O654" s="26">
        <v>36829</v>
      </c>
    </row>
    <row r="655" spans="1:15" ht="15.75" customHeight="1">
      <c r="A655" t="s">
        <v>158</v>
      </c>
      <c r="B655" t="s">
        <v>159</v>
      </c>
      <c r="E655">
        <v>2</v>
      </c>
      <c r="F655" t="s">
        <v>453</v>
      </c>
      <c r="G655" t="s">
        <v>454</v>
      </c>
      <c r="H655" t="s">
        <v>455</v>
      </c>
      <c r="I655" t="s">
        <v>456</v>
      </c>
      <c r="J655" t="s">
        <v>18</v>
      </c>
      <c r="K655" t="s">
        <v>467</v>
      </c>
      <c r="L655" t="s">
        <v>46</v>
      </c>
      <c r="M655">
        <v>29.579279499999998</v>
      </c>
      <c r="N655">
        <v>-82.278842900000001</v>
      </c>
      <c r="O655" s="26">
        <v>36829</v>
      </c>
    </row>
    <row r="656" spans="1:15" ht="15.75" customHeight="1">
      <c r="A656" t="s">
        <v>58</v>
      </c>
      <c r="B656" t="s">
        <v>59</v>
      </c>
      <c r="E656">
        <v>2</v>
      </c>
      <c r="F656" t="s">
        <v>453</v>
      </c>
      <c r="G656" t="s">
        <v>454</v>
      </c>
      <c r="H656" t="s">
        <v>455</v>
      </c>
      <c r="I656" t="s">
        <v>456</v>
      </c>
      <c r="J656" t="s">
        <v>18</v>
      </c>
      <c r="K656" t="s">
        <v>467</v>
      </c>
      <c r="L656" t="s">
        <v>46</v>
      </c>
      <c r="M656">
        <v>29.579279499999998</v>
      </c>
      <c r="N656">
        <v>-82.278842900000001</v>
      </c>
      <c r="O656" s="26">
        <v>36829</v>
      </c>
    </row>
    <row r="657" spans="1:15" ht="15.75" customHeight="1">
      <c r="A657" t="s">
        <v>164</v>
      </c>
      <c r="B657" t="s">
        <v>165</v>
      </c>
      <c r="E657">
        <v>2</v>
      </c>
      <c r="F657" t="s">
        <v>453</v>
      </c>
      <c r="G657" t="s">
        <v>454</v>
      </c>
      <c r="H657" t="s">
        <v>455</v>
      </c>
      <c r="I657" t="s">
        <v>456</v>
      </c>
      <c r="J657" t="s">
        <v>18</v>
      </c>
      <c r="K657" t="s">
        <v>467</v>
      </c>
      <c r="L657" t="s">
        <v>46</v>
      </c>
      <c r="M657">
        <v>29.579279499999998</v>
      </c>
      <c r="N657">
        <v>-82.278842900000001</v>
      </c>
      <c r="O657" s="26">
        <v>36829</v>
      </c>
    </row>
    <row r="658" spans="1:15" ht="15.75" customHeight="1">
      <c r="A658" t="s">
        <v>244</v>
      </c>
      <c r="B658" t="s">
        <v>245</v>
      </c>
      <c r="E658">
        <v>2</v>
      </c>
      <c r="F658" t="s">
        <v>453</v>
      </c>
      <c r="G658" t="s">
        <v>454</v>
      </c>
      <c r="H658" t="s">
        <v>455</v>
      </c>
      <c r="I658" t="s">
        <v>456</v>
      </c>
      <c r="J658" t="s">
        <v>18</v>
      </c>
      <c r="K658" t="s">
        <v>467</v>
      </c>
      <c r="L658" t="s">
        <v>46</v>
      </c>
      <c r="M658">
        <v>29.579279499999998</v>
      </c>
      <c r="N658">
        <v>-82.278842900000001</v>
      </c>
      <c r="O658" s="26">
        <v>36829</v>
      </c>
    </row>
    <row r="659" spans="1:15" ht="15.75" customHeight="1">
      <c r="A659" t="s">
        <v>84</v>
      </c>
      <c r="B659" t="s">
        <v>85</v>
      </c>
      <c r="E659">
        <v>2</v>
      </c>
      <c r="F659" t="s">
        <v>453</v>
      </c>
      <c r="G659" t="s">
        <v>454</v>
      </c>
      <c r="H659" t="s">
        <v>455</v>
      </c>
      <c r="I659" t="s">
        <v>456</v>
      </c>
      <c r="J659" t="s">
        <v>18</v>
      </c>
      <c r="K659" t="s">
        <v>467</v>
      </c>
      <c r="L659" t="s">
        <v>46</v>
      </c>
      <c r="M659">
        <v>29.579279499999998</v>
      </c>
      <c r="N659">
        <v>-82.278842900000001</v>
      </c>
      <c r="O659" s="26">
        <v>36829</v>
      </c>
    </row>
    <row r="660" spans="1:15" ht="15.75" customHeight="1">
      <c r="A660" t="s">
        <v>144</v>
      </c>
      <c r="B660" t="s">
        <v>145</v>
      </c>
      <c r="E660">
        <v>2</v>
      </c>
      <c r="F660" t="s">
        <v>453</v>
      </c>
      <c r="G660" t="s">
        <v>454</v>
      </c>
      <c r="H660" t="s">
        <v>455</v>
      </c>
      <c r="I660" t="s">
        <v>456</v>
      </c>
      <c r="J660" t="s">
        <v>18</v>
      </c>
      <c r="K660" t="s">
        <v>467</v>
      </c>
      <c r="L660" t="s">
        <v>46</v>
      </c>
      <c r="M660">
        <v>29.579279499999998</v>
      </c>
      <c r="N660">
        <v>-82.278842900000001</v>
      </c>
      <c r="O660" s="26">
        <v>36829</v>
      </c>
    </row>
    <row r="661" spans="1:15" ht="15.75" customHeight="1">
      <c r="A661" t="s">
        <v>409</v>
      </c>
      <c r="B661" t="s">
        <v>410</v>
      </c>
      <c r="E661">
        <v>2</v>
      </c>
      <c r="F661" t="s">
        <v>453</v>
      </c>
      <c r="G661" t="s">
        <v>454</v>
      </c>
      <c r="H661" t="s">
        <v>455</v>
      </c>
      <c r="I661" t="s">
        <v>456</v>
      </c>
      <c r="J661" t="s">
        <v>18</v>
      </c>
      <c r="K661" t="s">
        <v>467</v>
      </c>
      <c r="L661" t="s">
        <v>46</v>
      </c>
      <c r="M661">
        <v>29.579279499999998</v>
      </c>
      <c r="N661">
        <v>-82.278842900000001</v>
      </c>
      <c r="O661" s="26">
        <v>36829</v>
      </c>
    </row>
    <row r="662" spans="1:15" ht="15.75" customHeight="1">
      <c r="A662" t="s">
        <v>411</v>
      </c>
      <c r="B662" t="s">
        <v>412</v>
      </c>
      <c r="E662">
        <v>3</v>
      </c>
      <c r="F662" t="s">
        <v>453</v>
      </c>
      <c r="G662" t="s">
        <v>454</v>
      </c>
      <c r="H662" t="s">
        <v>455</v>
      </c>
      <c r="I662" t="s">
        <v>456</v>
      </c>
      <c r="J662" t="s">
        <v>18</v>
      </c>
      <c r="K662" t="s">
        <v>467</v>
      </c>
      <c r="L662" t="s">
        <v>46</v>
      </c>
      <c r="M662">
        <v>29.579279499999998</v>
      </c>
      <c r="N662">
        <v>-82.278842900000001</v>
      </c>
      <c r="O662" s="26">
        <v>36829</v>
      </c>
    </row>
    <row r="663" spans="1:15" ht="15.75" customHeight="1">
      <c r="A663" t="s">
        <v>274</v>
      </c>
      <c r="B663" t="s">
        <v>275</v>
      </c>
      <c r="E663">
        <v>3</v>
      </c>
      <c r="F663" t="s">
        <v>453</v>
      </c>
      <c r="G663" t="s">
        <v>454</v>
      </c>
      <c r="H663" t="s">
        <v>455</v>
      </c>
      <c r="I663" t="s">
        <v>456</v>
      </c>
      <c r="J663" t="s">
        <v>18</v>
      </c>
      <c r="K663" t="s">
        <v>467</v>
      </c>
      <c r="L663" t="s">
        <v>46</v>
      </c>
      <c r="M663">
        <v>29.579279499999998</v>
      </c>
      <c r="N663">
        <v>-82.278842900000001</v>
      </c>
      <c r="O663" s="26">
        <v>36829</v>
      </c>
    </row>
    <row r="664" spans="1:15" ht="15.75" customHeight="1">
      <c r="A664" t="s">
        <v>413</v>
      </c>
      <c r="B664" t="s">
        <v>414</v>
      </c>
      <c r="E664">
        <v>3</v>
      </c>
      <c r="F664" t="s">
        <v>453</v>
      </c>
      <c r="G664" t="s">
        <v>454</v>
      </c>
      <c r="H664" t="s">
        <v>455</v>
      </c>
      <c r="I664" t="s">
        <v>456</v>
      </c>
      <c r="J664" t="s">
        <v>18</v>
      </c>
      <c r="K664" t="s">
        <v>467</v>
      </c>
      <c r="L664" t="s">
        <v>46</v>
      </c>
      <c r="M664">
        <v>29.579279499999998</v>
      </c>
      <c r="N664">
        <v>-82.278842900000001</v>
      </c>
      <c r="O664" s="26">
        <v>36829</v>
      </c>
    </row>
    <row r="665" spans="1:15" ht="15.75" customHeight="1">
      <c r="A665" t="s">
        <v>142</v>
      </c>
      <c r="B665" t="s">
        <v>143</v>
      </c>
      <c r="E665">
        <v>3</v>
      </c>
      <c r="F665" t="s">
        <v>453</v>
      </c>
      <c r="G665" t="s">
        <v>454</v>
      </c>
      <c r="H665" t="s">
        <v>455</v>
      </c>
      <c r="I665" t="s">
        <v>456</v>
      </c>
      <c r="J665" t="s">
        <v>18</v>
      </c>
      <c r="K665" t="s">
        <v>467</v>
      </c>
      <c r="L665" t="s">
        <v>46</v>
      </c>
      <c r="M665">
        <v>29.579279499999998</v>
      </c>
      <c r="N665">
        <v>-82.278842900000001</v>
      </c>
      <c r="O665" s="26">
        <v>36829</v>
      </c>
    </row>
    <row r="666" spans="1:15" ht="15.75" customHeight="1">
      <c r="A666" t="s">
        <v>284</v>
      </c>
      <c r="B666" t="s">
        <v>285</v>
      </c>
      <c r="E666">
        <v>4</v>
      </c>
      <c r="F666" t="s">
        <v>453</v>
      </c>
      <c r="G666" t="s">
        <v>454</v>
      </c>
      <c r="H666" t="s">
        <v>455</v>
      </c>
      <c r="I666" t="s">
        <v>456</v>
      </c>
      <c r="J666" t="s">
        <v>18</v>
      </c>
      <c r="K666" t="s">
        <v>467</v>
      </c>
      <c r="L666" t="s">
        <v>46</v>
      </c>
      <c r="M666">
        <v>29.579279499999998</v>
      </c>
      <c r="N666">
        <v>-82.278842900000001</v>
      </c>
      <c r="O666" s="26">
        <v>36829</v>
      </c>
    </row>
    <row r="667" spans="1:15" ht="15.75" customHeight="1">
      <c r="A667" t="s">
        <v>76</v>
      </c>
      <c r="B667" t="s">
        <v>77</v>
      </c>
      <c r="E667">
        <v>4</v>
      </c>
      <c r="F667" t="s">
        <v>453</v>
      </c>
      <c r="G667" t="s">
        <v>454</v>
      </c>
      <c r="H667" t="s">
        <v>455</v>
      </c>
      <c r="I667" t="s">
        <v>456</v>
      </c>
      <c r="J667" t="s">
        <v>18</v>
      </c>
      <c r="K667" t="s">
        <v>467</v>
      </c>
      <c r="L667" t="s">
        <v>46</v>
      </c>
      <c r="M667">
        <v>29.579279499999998</v>
      </c>
      <c r="N667">
        <v>-82.278842900000001</v>
      </c>
      <c r="O667" s="26">
        <v>36829</v>
      </c>
    </row>
    <row r="668" spans="1:15" ht="15.75" customHeight="1">
      <c r="A668" t="s">
        <v>80</v>
      </c>
      <c r="B668" t="s">
        <v>81</v>
      </c>
      <c r="E668">
        <v>4</v>
      </c>
      <c r="F668" t="s">
        <v>453</v>
      </c>
      <c r="G668" t="s">
        <v>454</v>
      </c>
      <c r="H668" t="s">
        <v>455</v>
      </c>
      <c r="I668" t="s">
        <v>456</v>
      </c>
      <c r="J668" t="s">
        <v>18</v>
      </c>
      <c r="K668" t="s">
        <v>467</v>
      </c>
      <c r="L668" t="s">
        <v>46</v>
      </c>
      <c r="M668">
        <v>29.579279499999998</v>
      </c>
      <c r="N668">
        <v>-82.278842900000001</v>
      </c>
      <c r="O668" s="26">
        <v>36829</v>
      </c>
    </row>
    <row r="669" spans="1:15" ht="15.75" customHeight="1">
      <c r="A669" t="s">
        <v>70</v>
      </c>
      <c r="B669" t="s">
        <v>71</v>
      </c>
      <c r="E669">
        <v>4</v>
      </c>
      <c r="F669" t="s">
        <v>453</v>
      </c>
      <c r="G669" t="s">
        <v>454</v>
      </c>
      <c r="H669" t="s">
        <v>455</v>
      </c>
      <c r="I669" t="s">
        <v>456</v>
      </c>
      <c r="J669" t="s">
        <v>18</v>
      </c>
      <c r="K669" t="s">
        <v>467</v>
      </c>
      <c r="L669" t="s">
        <v>46</v>
      </c>
      <c r="M669">
        <v>29.579279499999998</v>
      </c>
      <c r="N669">
        <v>-82.278842900000001</v>
      </c>
      <c r="O669" s="26">
        <v>36829</v>
      </c>
    </row>
    <row r="670" spans="1:15" ht="15.75" customHeight="1">
      <c r="A670" t="s">
        <v>266</v>
      </c>
      <c r="B670" t="s">
        <v>267</v>
      </c>
      <c r="E670">
        <v>6</v>
      </c>
      <c r="F670" t="s">
        <v>453</v>
      </c>
      <c r="G670" t="s">
        <v>454</v>
      </c>
      <c r="H670" t="s">
        <v>455</v>
      </c>
      <c r="I670" t="s">
        <v>456</v>
      </c>
      <c r="J670" t="s">
        <v>18</v>
      </c>
      <c r="K670" t="s">
        <v>467</v>
      </c>
      <c r="L670" t="s">
        <v>46</v>
      </c>
      <c r="M670">
        <v>29.579279499999998</v>
      </c>
      <c r="N670">
        <v>-82.278842900000001</v>
      </c>
      <c r="O670" s="26">
        <v>36829</v>
      </c>
    </row>
    <row r="671" spans="1:15" ht="15.75" customHeight="1">
      <c r="A671" t="s">
        <v>363</v>
      </c>
      <c r="B671" t="s">
        <v>364</v>
      </c>
      <c r="E671">
        <v>6</v>
      </c>
      <c r="F671" t="s">
        <v>453</v>
      </c>
      <c r="G671" t="s">
        <v>454</v>
      </c>
      <c r="H671" t="s">
        <v>455</v>
      </c>
      <c r="I671" t="s">
        <v>456</v>
      </c>
      <c r="J671" t="s">
        <v>18</v>
      </c>
      <c r="K671" t="s">
        <v>467</v>
      </c>
      <c r="L671" t="s">
        <v>46</v>
      </c>
      <c r="M671">
        <v>29.579279499999998</v>
      </c>
      <c r="N671">
        <v>-82.278842900000001</v>
      </c>
      <c r="O671" s="26">
        <v>36829</v>
      </c>
    </row>
    <row r="672" spans="1:15" ht="15.75" customHeight="1">
      <c r="A672" t="s">
        <v>276</v>
      </c>
      <c r="B672" t="s">
        <v>277</v>
      </c>
      <c r="E672">
        <v>8</v>
      </c>
      <c r="F672" t="s">
        <v>453</v>
      </c>
      <c r="G672" t="s">
        <v>454</v>
      </c>
      <c r="H672" t="s">
        <v>455</v>
      </c>
      <c r="I672" t="s">
        <v>456</v>
      </c>
      <c r="J672" t="s">
        <v>18</v>
      </c>
      <c r="K672" t="s">
        <v>467</v>
      </c>
      <c r="L672" t="s">
        <v>46</v>
      </c>
      <c r="M672">
        <v>29.579279499999998</v>
      </c>
      <c r="N672">
        <v>-82.278842900000001</v>
      </c>
      <c r="O672" s="26">
        <v>36829</v>
      </c>
    </row>
    <row r="673" spans="1:15" ht="15.75" customHeight="1">
      <c r="A673" t="s">
        <v>415</v>
      </c>
      <c r="B673" t="s">
        <v>416</v>
      </c>
      <c r="E673">
        <v>9</v>
      </c>
      <c r="F673" t="s">
        <v>453</v>
      </c>
      <c r="G673" t="s">
        <v>454</v>
      </c>
      <c r="H673" t="s">
        <v>455</v>
      </c>
      <c r="I673" t="s">
        <v>456</v>
      </c>
      <c r="J673" t="s">
        <v>18</v>
      </c>
      <c r="K673" t="s">
        <v>467</v>
      </c>
      <c r="L673" t="s">
        <v>46</v>
      </c>
      <c r="M673">
        <v>29.579279499999998</v>
      </c>
      <c r="N673">
        <v>-82.278842900000001</v>
      </c>
      <c r="O673" s="26">
        <v>36829</v>
      </c>
    </row>
    <row r="674" spans="1:15" ht="15.75" customHeight="1">
      <c r="A674" t="s">
        <v>96</v>
      </c>
      <c r="B674" t="s">
        <v>97</v>
      </c>
      <c r="E674">
        <v>10</v>
      </c>
      <c r="F674" t="s">
        <v>453</v>
      </c>
      <c r="G674" t="s">
        <v>454</v>
      </c>
      <c r="H674" t="s">
        <v>455</v>
      </c>
      <c r="I674" t="s">
        <v>456</v>
      </c>
      <c r="J674" t="s">
        <v>18</v>
      </c>
      <c r="K674" t="s">
        <v>467</v>
      </c>
      <c r="L674" t="s">
        <v>46</v>
      </c>
      <c r="M674">
        <v>29.579279499999998</v>
      </c>
      <c r="N674">
        <v>-82.278842900000001</v>
      </c>
      <c r="O674" s="26">
        <v>36829</v>
      </c>
    </row>
    <row r="675" spans="1:15" ht="15.75" customHeight="1">
      <c r="A675" t="s">
        <v>254</v>
      </c>
      <c r="B675" t="s">
        <v>255</v>
      </c>
      <c r="E675">
        <v>10</v>
      </c>
      <c r="F675" t="s">
        <v>453</v>
      </c>
      <c r="G675" t="s">
        <v>454</v>
      </c>
      <c r="H675" t="s">
        <v>455</v>
      </c>
      <c r="I675" t="s">
        <v>456</v>
      </c>
      <c r="J675" t="s">
        <v>18</v>
      </c>
      <c r="K675" t="s">
        <v>467</v>
      </c>
      <c r="L675" t="s">
        <v>46</v>
      </c>
      <c r="M675">
        <v>29.579279499999998</v>
      </c>
      <c r="N675">
        <v>-82.278842900000001</v>
      </c>
      <c r="O675" s="26">
        <v>36829</v>
      </c>
    </row>
    <row r="676" spans="1:15" ht="15.75" customHeight="1">
      <c r="A676" t="s">
        <v>60</v>
      </c>
      <c r="B676" t="s">
        <v>61</v>
      </c>
      <c r="E676">
        <v>15</v>
      </c>
      <c r="F676" t="s">
        <v>453</v>
      </c>
      <c r="G676" t="s">
        <v>454</v>
      </c>
      <c r="H676" t="s">
        <v>455</v>
      </c>
      <c r="I676" t="s">
        <v>456</v>
      </c>
      <c r="J676" t="s">
        <v>18</v>
      </c>
      <c r="K676" t="s">
        <v>467</v>
      </c>
      <c r="L676" t="s">
        <v>46</v>
      </c>
      <c r="M676">
        <v>29.579279499999998</v>
      </c>
      <c r="N676">
        <v>-82.278842900000001</v>
      </c>
      <c r="O676" s="26">
        <v>36829</v>
      </c>
    </row>
    <row r="677" spans="1:15" ht="15.75" customHeight="1">
      <c r="A677" t="s">
        <v>53</v>
      </c>
      <c r="B677" t="s">
        <v>54</v>
      </c>
      <c r="E677">
        <v>20</v>
      </c>
      <c r="F677" t="s">
        <v>453</v>
      </c>
      <c r="G677" t="s">
        <v>454</v>
      </c>
      <c r="H677" t="s">
        <v>455</v>
      </c>
      <c r="I677" t="s">
        <v>456</v>
      </c>
      <c r="J677" t="s">
        <v>18</v>
      </c>
      <c r="K677" t="s">
        <v>467</v>
      </c>
      <c r="L677" t="s">
        <v>46</v>
      </c>
      <c r="M677">
        <v>29.579279499999998</v>
      </c>
      <c r="N677">
        <v>-82.278842900000001</v>
      </c>
      <c r="O677" s="26">
        <v>36829</v>
      </c>
    </row>
    <row r="678" spans="1:15" ht="15.75" customHeight="1">
      <c r="A678" t="s">
        <v>292</v>
      </c>
      <c r="B678" t="s">
        <v>293</v>
      </c>
      <c r="E678">
        <v>20</v>
      </c>
      <c r="F678" t="s">
        <v>453</v>
      </c>
      <c r="G678" t="s">
        <v>454</v>
      </c>
      <c r="H678" t="s">
        <v>455</v>
      </c>
      <c r="I678" t="s">
        <v>456</v>
      </c>
      <c r="J678" t="s">
        <v>18</v>
      </c>
      <c r="K678" t="s">
        <v>467</v>
      </c>
      <c r="L678" t="s">
        <v>46</v>
      </c>
      <c r="M678">
        <v>29.579279499999998</v>
      </c>
      <c r="N678">
        <v>-82.278842900000001</v>
      </c>
      <c r="O678" s="26">
        <v>36829</v>
      </c>
    </row>
    <row r="679" spans="1:15" ht="15.75" customHeight="1">
      <c r="A679" t="s">
        <v>156</v>
      </c>
      <c r="B679" t="s">
        <v>157</v>
      </c>
      <c r="E679">
        <v>20</v>
      </c>
      <c r="F679" t="s">
        <v>453</v>
      </c>
      <c r="G679" t="s">
        <v>454</v>
      </c>
      <c r="H679" t="s">
        <v>455</v>
      </c>
      <c r="I679" t="s">
        <v>456</v>
      </c>
      <c r="J679" t="s">
        <v>18</v>
      </c>
      <c r="K679" t="s">
        <v>467</v>
      </c>
      <c r="L679" t="s">
        <v>46</v>
      </c>
      <c r="M679">
        <v>29.579279499999998</v>
      </c>
      <c r="N679">
        <v>-82.278842900000001</v>
      </c>
      <c r="O679" s="26">
        <v>36829</v>
      </c>
    </row>
    <row r="680" spans="1:15" ht="15.75" customHeight="1">
      <c r="A680" t="s">
        <v>90</v>
      </c>
      <c r="B680" t="s">
        <v>91</v>
      </c>
      <c r="E680">
        <v>30</v>
      </c>
      <c r="F680" t="s">
        <v>453</v>
      </c>
      <c r="G680" t="s">
        <v>454</v>
      </c>
      <c r="H680" t="s">
        <v>455</v>
      </c>
      <c r="I680" t="s">
        <v>456</v>
      </c>
      <c r="J680" t="s">
        <v>18</v>
      </c>
      <c r="K680" t="s">
        <v>467</v>
      </c>
      <c r="L680" t="s">
        <v>46</v>
      </c>
      <c r="M680">
        <v>29.579279499999998</v>
      </c>
      <c r="N680">
        <v>-82.278842900000001</v>
      </c>
      <c r="O680" s="26">
        <v>36829</v>
      </c>
    </row>
    <row r="681" spans="1:15" ht="15.75" customHeight="1">
      <c r="A681" t="s">
        <v>379</v>
      </c>
      <c r="B681" t="s">
        <v>380</v>
      </c>
      <c r="E681">
        <v>30</v>
      </c>
      <c r="F681" t="s">
        <v>453</v>
      </c>
      <c r="G681" t="s">
        <v>454</v>
      </c>
      <c r="H681" t="s">
        <v>455</v>
      </c>
      <c r="I681" t="s">
        <v>456</v>
      </c>
      <c r="J681" t="s">
        <v>18</v>
      </c>
      <c r="K681" t="s">
        <v>467</v>
      </c>
      <c r="L681" t="s">
        <v>46</v>
      </c>
      <c r="M681">
        <v>29.579279499999998</v>
      </c>
      <c r="N681">
        <v>-82.278842900000001</v>
      </c>
      <c r="O681" s="26">
        <v>36829</v>
      </c>
    </row>
    <row r="682" spans="1:15" ht="15.75" customHeight="1">
      <c r="A682" t="s">
        <v>116</v>
      </c>
      <c r="B682" t="s">
        <v>117</v>
      </c>
      <c r="E682">
        <v>100</v>
      </c>
      <c r="F682" t="s">
        <v>453</v>
      </c>
      <c r="G682" t="s">
        <v>454</v>
      </c>
      <c r="H682" t="s">
        <v>455</v>
      </c>
      <c r="I682" t="s">
        <v>456</v>
      </c>
      <c r="J682" t="s">
        <v>18</v>
      </c>
      <c r="K682" t="s">
        <v>467</v>
      </c>
      <c r="L682" t="s">
        <v>46</v>
      </c>
      <c r="M682">
        <v>29.579279499999998</v>
      </c>
      <c r="N682">
        <v>-82.278842900000001</v>
      </c>
      <c r="O682" s="26">
        <v>36829</v>
      </c>
    </row>
    <row r="683" spans="1:15" ht="15.75" customHeight="1">
      <c r="A683" t="s">
        <v>274</v>
      </c>
      <c r="B683" t="s">
        <v>275</v>
      </c>
      <c r="E683">
        <v>1</v>
      </c>
      <c r="F683" t="s">
        <v>453</v>
      </c>
      <c r="G683" t="s">
        <v>454</v>
      </c>
      <c r="H683" t="s">
        <v>455</v>
      </c>
      <c r="I683" t="s">
        <v>456</v>
      </c>
      <c r="J683" t="s">
        <v>18</v>
      </c>
      <c r="K683" t="s">
        <v>467</v>
      </c>
      <c r="L683" t="s">
        <v>46</v>
      </c>
      <c r="M683">
        <v>29.579279499999998</v>
      </c>
      <c r="N683">
        <v>-82.278842900000001</v>
      </c>
      <c r="O683" s="26">
        <v>40475</v>
      </c>
    </row>
    <row r="684" spans="1:15" ht="15.75" customHeight="1">
      <c r="A684" t="s">
        <v>152</v>
      </c>
      <c r="B684" t="s">
        <v>153</v>
      </c>
      <c r="E684">
        <v>1</v>
      </c>
      <c r="F684" t="s">
        <v>453</v>
      </c>
      <c r="G684" t="s">
        <v>454</v>
      </c>
      <c r="H684" t="s">
        <v>455</v>
      </c>
      <c r="I684" t="s">
        <v>456</v>
      </c>
      <c r="J684" t="s">
        <v>18</v>
      </c>
      <c r="K684" t="s">
        <v>467</v>
      </c>
      <c r="L684" t="s">
        <v>46</v>
      </c>
      <c r="M684">
        <v>29.579279499999998</v>
      </c>
      <c r="N684">
        <v>-82.278842900000001</v>
      </c>
      <c r="O684" s="26">
        <v>40475</v>
      </c>
    </row>
    <row r="685" spans="1:15" ht="15.75" customHeight="1">
      <c r="A685" t="s">
        <v>62</v>
      </c>
      <c r="B685" t="s">
        <v>63</v>
      </c>
      <c r="E685">
        <v>1</v>
      </c>
      <c r="F685" t="s">
        <v>453</v>
      </c>
      <c r="G685" t="s">
        <v>454</v>
      </c>
      <c r="H685" t="s">
        <v>455</v>
      </c>
      <c r="I685" t="s">
        <v>456</v>
      </c>
      <c r="J685" t="s">
        <v>18</v>
      </c>
      <c r="K685" t="s">
        <v>467</v>
      </c>
      <c r="L685" t="s">
        <v>46</v>
      </c>
      <c r="M685">
        <v>29.579279499999998</v>
      </c>
      <c r="N685">
        <v>-82.278842900000001</v>
      </c>
      <c r="O685" s="26">
        <v>40475</v>
      </c>
    </row>
    <row r="686" spans="1:15" ht="15.75" customHeight="1">
      <c r="A686" t="s">
        <v>417</v>
      </c>
      <c r="B686" t="s">
        <v>418</v>
      </c>
      <c r="E686">
        <v>1</v>
      </c>
      <c r="F686" t="s">
        <v>453</v>
      </c>
      <c r="G686" t="s">
        <v>454</v>
      </c>
      <c r="H686" t="s">
        <v>455</v>
      </c>
      <c r="I686" t="s">
        <v>456</v>
      </c>
      <c r="J686" t="s">
        <v>18</v>
      </c>
      <c r="K686" t="s">
        <v>467</v>
      </c>
      <c r="L686" t="s">
        <v>46</v>
      </c>
      <c r="M686">
        <v>29.579279499999998</v>
      </c>
      <c r="N686">
        <v>-82.278842900000001</v>
      </c>
      <c r="O686" s="26">
        <v>40475</v>
      </c>
    </row>
    <row r="687" spans="1:15" ht="15.75" customHeight="1">
      <c r="A687" t="s">
        <v>256</v>
      </c>
      <c r="B687" t="s">
        <v>257</v>
      </c>
      <c r="E687">
        <v>1</v>
      </c>
      <c r="F687" t="s">
        <v>453</v>
      </c>
      <c r="G687" t="s">
        <v>454</v>
      </c>
      <c r="H687" t="s">
        <v>455</v>
      </c>
      <c r="I687" t="s">
        <v>456</v>
      </c>
      <c r="J687" t="s">
        <v>18</v>
      </c>
      <c r="K687" t="s">
        <v>467</v>
      </c>
      <c r="L687" t="s">
        <v>46</v>
      </c>
      <c r="M687">
        <v>29.579279499999998</v>
      </c>
      <c r="N687">
        <v>-82.278842900000001</v>
      </c>
      <c r="O687" s="26">
        <v>40475</v>
      </c>
    </row>
    <row r="688" spans="1:15" ht="15.75" customHeight="1">
      <c r="A688" t="s">
        <v>272</v>
      </c>
      <c r="B688" t="s">
        <v>273</v>
      </c>
      <c r="E688">
        <v>1</v>
      </c>
      <c r="F688" t="s">
        <v>453</v>
      </c>
      <c r="G688" t="s">
        <v>454</v>
      </c>
      <c r="H688" t="s">
        <v>455</v>
      </c>
      <c r="I688" t="s">
        <v>456</v>
      </c>
      <c r="J688" t="s">
        <v>18</v>
      </c>
      <c r="K688" t="s">
        <v>467</v>
      </c>
      <c r="L688" t="s">
        <v>46</v>
      </c>
      <c r="M688">
        <v>29.579279499999998</v>
      </c>
      <c r="N688">
        <v>-82.278842900000001</v>
      </c>
      <c r="O688" s="26">
        <v>40475</v>
      </c>
    </row>
    <row r="689" spans="1:15" ht="15.75" customHeight="1">
      <c r="A689" t="s">
        <v>228</v>
      </c>
      <c r="B689" t="s">
        <v>229</v>
      </c>
      <c r="E689">
        <v>1</v>
      </c>
      <c r="F689" t="s">
        <v>453</v>
      </c>
      <c r="G689" t="s">
        <v>454</v>
      </c>
      <c r="H689" t="s">
        <v>455</v>
      </c>
      <c r="I689" t="s">
        <v>456</v>
      </c>
      <c r="J689" t="s">
        <v>18</v>
      </c>
      <c r="K689" t="s">
        <v>467</v>
      </c>
      <c r="L689" t="s">
        <v>46</v>
      </c>
      <c r="M689">
        <v>29.579279499999998</v>
      </c>
      <c r="N689">
        <v>-82.278842900000001</v>
      </c>
      <c r="O689" s="26">
        <v>40475</v>
      </c>
    </row>
    <row r="690" spans="1:15" ht="15.75" customHeight="1">
      <c r="A690" t="s">
        <v>363</v>
      </c>
      <c r="B690" t="s">
        <v>364</v>
      </c>
      <c r="E690">
        <v>1</v>
      </c>
      <c r="F690" t="s">
        <v>453</v>
      </c>
      <c r="G690" t="s">
        <v>454</v>
      </c>
      <c r="H690" t="s">
        <v>455</v>
      </c>
      <c r="I690" t="s">
        <v>456</v>
      </c>
      <c r="J690" t="s">
        <v>18</v>
      </c>
      <c r="K690" t="s">
        <v>467</v>
      </c>
      <c r="L690" t="s">
        <v>46</v>
      </c>
      <c r="M690">
        <v>29.579279499999998</v>
      </c>
      <c r="N690">
        <v>-82.278842900000001</v>
      </c>
      <c r="O690" s="26">
        <v>40475</v>
      </c>
    </row>
    <row r="691" spans="1:15" ht="15.75" customHeight="1">
      <c r="A691" t="s">
        <v>415</v>
      </c>
      <c r="B691" t="s">
        <v>416</v>
      </c>
      <c r="E691">
        <v>1</v>
      </c>
      <c r="F691" t="s">
        <v>453</v>
      </c>
      <c r="G691" t="s">
        <v>454</v>
      </c>
      <c r="H691" t="s">
        <v>455</v>
      </c>
      <c r="I691" t="s">
        <v>456</v>
      </c>
      <c r="J691" t="s">
        <v>18</v>
      </c>
      <c r="K691" t="s">
        <v>467</v>
      </c>
      <c r="L691" t="s">
        <v>46</v>
      </c>
      <c r="M691">
        <v>29.579279499999998</v>
      </c>
      <c r="N691">
        <v>-82.278842900000001</v>
      </c>
      <c r="O691" s="26">
        <v>40475</v>
      </c>
    </row>
    <row r="692" spans="1:15" ht="15.75" customHeight="1">
      <c r="A692" t="s">
        <v>419</v>
      </c>
      <c r="B692" t="s">
        <v>420</v>
      </c>
      <c r="E692">
        <v>1</v>
      </c>
      <c r="F692" t="s">
        <v>453</v>
      </c>
      <c r="G692" t="s">
        <v>454</v>
      </c>
      <c r="H692" t="s">
        <v>455</v>
      </c>
      <c r="I692" t="s">
        <v>456</v>
      </c>
      <c r="J692" t="s">
        <v>18</v>
      </c>
      <c r="K692" t="s">
        <v>467</v>
      </c>
      <c r="L692" t="s">
        <v>46</v>
      </c>
      <c r="M692">
        <v>29.579279499999998</v>
      </c>
      <c r="N692">
        <v>-82.278842900000001</v>
      </c>
      <c r="O692" s="26">
        <v>40475</v>
      </c>
    </row>
    <row r="693" spans="1:15" ht="15.75" customHeight="1">
      <c r="A693" t="s">
        <v>300</v>
      </c>
      <c r="B693" t="s">
        <v>301</v>
      </c>
      <c r="E693">
        <v>2</v>
      </c>
      <c r="F693" t="s">
        <v>453</v>
      </c>
      <c r="G693" t="s">
        <v>454</v>
      </c>
      <c r="H693" t="s">
        <v>455</v>
      </c>
      <c r="I693" t="s">
        <v>456</v>
      </c>
      <c r="J693" t="s">
        <v>18</v>
      </c>
      <c r="K693" t="s">
        <v>467</v>
      </c>
      <c r="L693" t="s">
        <v>46</v>
      </c>
      <c r="M693">
        <v>29.579279499999998</v>
      </c>
      <c r="N693">
        <v>-82.278842900000001</v>
      </c>
      <c r="O693" s="26">
        <v>40475</v>
      </c>
    </row>
    <row r="694" spans="1:15" ht="15.75" customHeight="1">
      <c r="A694" t="s">
        <v>250</v>
      </c>
      <c r="B694" t="s">
        <v>251</v>
      </c>
      <c r="E694">
        <v>2</v>
      </c>
      <c r="F694" t="s">
        <v>453</v>
      </c>
      <c r="G694" t="s">
        <v>454</v>
      </c>
      <c r="H694" t="s">
        <v>455</v>
      </c>
      <c r="I694" t="s">
        <v>456</v>
      </c>
      <c r="J694" t="s">
        <v>18</v>
      </c>
      <c r="K694" t="s">
        <v>467</v>
      </c>
      <c r="L694" t="s">
        <v>46</v>
      </c>
      <c r="M694">
        <v>29.579279499999998</v>
      </c>
      <c r="N694">
        <v>-82.278842900000001</v>
      </c>
      <c r="O694" s="26">
        <v>40475</v>
      </c>
    </row>
    <row r="695" spans="1:15" ht="15.75" customHeight="1">
      <c r="A695" t="s">
        <v>216</v>
      </c>
      <c r="B695" t="s">
        <v>217</v>
      </c>
      <c r="E695">
        <v>2</v>
      </c>
      <c r="F695" t="s">
        <v>453</v>
      </c>
      <c r="G695" t="s">
        <v>454</v>
      </c>
      <c r="H695" t="s">
        <v>455</v>
      </c>
      <c r="I695" t="s">
        <v>456</v>
      </c>
      <c r="J695" t="s">
        <v>18</v>
      </c>
      <c r="K695" t="s">
        <v>467</v>
      </c>
      <c r="L695" t="s">
        <v>46</v>
      </c>
      <c r="M695">
        <v>29.579279499999998</v>
      </c>
      <c r="N695">
        <v>-82.278842900000001</v>
      </c>
      <c r="O695" s="26">
        <v>40475</v>
      </c>
    </row>
    <row r="696" spans="1:15" ht="15.75" customHeight="1">
      <c r="A696" t="s">
        <v>58</v>
      </c>
      <c r="B696" t="s">
        <v>59</v>
      </c>
      <c r="E696">
        <v>2</v>
      </c>
      <c r="F696" t="s">
        <v>453</v>
      </c>
      <c r="G696" t="s">
        <v>454</v>
      </c>
      <c r="H696" t="s">
        <v>455</v>
      </c>
      <c r="I696" t="s">
        <v>456</v>
      </c>
      <c r="J696" t="s">
        <v>18</v>
      </c>
      <c r="K696" t="s">
        <v>467</v>
      </c>
      <c r="L696" t="s">
        <v>46</v>
      </c>
      <c r="M696">
        <v>29.579279499999998</v>
      </c>
      <c r="N696">
        <v>-82.278842900000001</v>
      </c>
      <c r="O696" s="26">
        <v>40475</v>
      </c>
    </row>
    <row r="697" spans="1:15" ht="15.75" customHeight="1">
      <c r="A697" t="s">
        <v>240</v>
      </c>
      <c r="B697" t="s">
        <v>241</v>
      </c>
      <c r="E697">
        <v>2</v>
      </c>
      <c r="F697" t="s">
        <v>453</v>
      </c>
      <c r="G697" t="s">
        <v>454</v>
      </c>
      <c r="H697" t="s">
        <v>455</v>
      </c>
      <c r="I697" t="s">
        <v>456</v>
      </c>
      <c r="J697" t="s">
        <v>18</v>
      </c>
      <c r="K697" t="s">
        <v>467</v>
      </c>
      <c r="L697" t="s">
        <v>46</v>
      </c>
      <c r="M697">
        <v>29.579279499999998</v>
      </c>
      <c r="N697">
        <v>-82.278842900000001</v>
      </c>
      <c r="O697" s="26">
        <v>40475</v>
      </c>
    </row>
    <row r="698" spans="1:15" ht="15.75" customHeight="1">
      <c r="A698" t="s">
        <v>84</v>
      </c>
      <c r="B698" t="s">
        <v>85</v>
      </c>
      <c r="E698">
        <v>2</v>
      </c>
      <c r="F698" t="s">
        <v>453</v>
      </c>
      <c r="G698" t="s">
        <v>454</v>
      </c>
      <c r="H698" t="s">
        <v>455</v>
      </c>
      <c r="I698" t="s">
        <v>456</v>
      </c>
      <c r="J698" t="s">
        <v>18</v>
      </c>
      <c r="K698" t="s">
        <v>467</v>
      </c>
      <c r="L698" t="s">
        <v>46</v>
      </c>
      <c r="M698">
        <v>29.579279499999998</v>
      </c>
      <c r="N698">
        <v>-82.278842900000001</v>
      </c>
      <c r="O698" s="26">
        <v>40475</v>
      </c>
    </row>
    <row r="699" spans="1:15" ht="15.75" customHeight="1">
      <c r="A699" t="s">
        <v>421</v>
      </c>
      <c r="B699" t="s">
        <v>422</v>
      </c>
      <c r="E699">
        <v>2</v>
      </c>
      <c r="F699" t="s">
        <v>453</v>
      </c>
      <c r="G699" t="s">
        <v>454</v>
      </c>
      <c r="H699" t="s">
        <v>455</v>
      </c>
      <c r="I699" t="s">
        <v>456</v>
      </c>
      <c r="J699" t="s">
        <v>18</v>
      </c>
      <c r="K699" t="s">
        <v>467</v>
      </c>
      <c r="L699" t="s">
        <v>46</v>
      </c>
      <c r="M699">
        <v>29.579279499999998</v>
      </c>
      <c r="N699">
        <v>-82.278842900000001</v>
      </c>
      <c r="O699" s="26">
        <v>40475</v>
      </c>
    </row>
    <row r="700" spans="1:15" ht="15.75" customHeight="1">
      <c r="A700" t="s">
        <v>122</v>
      </c>
      <c r="B700" t="s">
        <v>123</v>
      </c>
      <c r="E700">
        <v>2</v>
      </c>
      <c r="F700" t="s">
        <v>453</v>
      </c>
      <c r="G700" t="s">
        <v>454</v>
      </c>
      <c r="H700" t="s">
        <v>455</v>
      </c>
      <c r="I700" t="s">
        <v>456</v>
      </c>
      <c r="J700" t="s">
        <v>18</v>
      </c>
      <c r="K700" t="s">
        <v>467</v>
      </c>
      <c r="L700" t="s">
        <v>46</v>
      </c>
      <c r="M700">
        <v>29.579279499999998</v>
      </c>
      <c r="N700">
        <v>-82.278842900000001</v>
      </c>
      <c r="O700" s="26">
        <v>40475</v>
      </c>
    </row>
    <row r="701" spans="1:15" ht="15.75" customHeight="1">
      <c r="A701" t="s">
        <v>262</v>
      </c>
      <c r="B701" t="s">
        <v>263</v>
      </c>
      <c r="E701">
        <v>2</v>
      </c>
      <c r="F701" t="s">
        <v>453</v>
      </c>
      <c r="G701" t="s">
        <v>454</v>
      </c>
      <c r="H701" t="s">
        <v>455</v>
      </c>
      <c r="I701" t="s">
        <v>456</v>
      </c>
      <c r="J701" t="s">
        <v>18</v>
      </c>
      <c r="K701" t="s">
        <v>467</v>
      </c>
      <c r="L701" t="s">
        <v>46</v>
      </c>
      <c r="M701">
        <v>29.579279499999998</v>
      </c>
      <c r="N701">
        <v>-82.278842900000001</v>
      </c>
      <c r="O701" s="26">
        <v>40475</v>
      </c>
    </row>
    <row r="702" spans="1:15" ht="15.75" customHeight="1">
      <c r="A702" t="s">
        <v>290</v>
      </c>
      <c r="B702" t="s">
        <v>291</v>
      </c>
      <c r="E702">
        <v>3</v>
      </c>
      <c r="F702" t="s">
        <v>453</v>
      </c>
      <c r="G702" t="s">
        <v>454</v>
      </c>
      <c r="H702" t="s">
        <v>455</v>
      </c>
      <c r="I702" t="s">
        <v>456</v>
      </c>
      <c r="J702" t="s">
        <v>18</v>
      </c>
      <c r="K702" t="s">
        <v>467</v>
      </c>
      <c r="L702" t="s">
        <v>46</v>
      </c>
      <c r="M702">
        <v>29.579279499999998</v>
      </c>
      <c r="N702">
        <v>-82.278842900000001</v>
      </c>
      <c r="O702" s="26">
        <v>40475</v>
      </c>
    </row>
    <row r="703" spans="1:15" ht="15.75" customHeight="1">
      <c r="A703" t="s">
        <v>278</v>
      </c>
      <c r="B703" t="s">
        <v>279</v>
      </c>
      <c r="E703">
        <v>3</v>
      </c>
      <c r="F703" t="s">
        <v>453</v>
      </c>
      <c r="G703" t="s">
        <v>454</v>
      </c>
      <c r="H703" t="s">
        <v>455</v>
      </c>
      <c r="I703" t="s">
        <v>456</v>
      </c>
      <c r="J703" t="s">
        <v>18</v>
      </c>
      <c r="K703" t="s">
        <v>467</v>
      </c>
      <c r="L703" t="s">
        <v>46</v>
      </c>
      <c r="M703">
        <v>29.579279499999998</v>
      </c>
      <c r="N703">
        <v>-82.278842900000001</v>
      </c>
      <c r="O703" s="26">
        <v>40475</v>
      </c>
    </row>
    <row r="704" spans="1:15" ht="15.75" customHeight="1">
      <c r="A704" t="s">
        <v>39</v>
      </c>
      <c r="B704" t="s">
        <v>41</v>
      </c>
      <c r="E704">
        <v>3</v>
      </c>
      <c r="F704" t="s">
        <v>453</v>
      </c>
      <c r="G704" t="s">
        <v>454</v>
      </c>
      <c r="H704" t="s">
        <v>455</v>
      </c>
      <c r="I704" t="s">
        <v>456</v>
      </c>
      <c r="J704" t="s">
        <v>18</v>
      </c>
      <c r="K704" t="s">
        <v>467</v>
      </c>
      <c r="L704" t="s">
        <v>46</v>
      </c>
      <c r="M704">
        <v>29.579279499999998</v>
      </c>
      <c r="N704">
        <v>-82.278842900000001</v>
      </c>
      <c r="O704" s="26">
        <v>40475</v>
      </c>
    </row>
    <row r="705" spans="1:15" ht="15.75" customHeight="1">
      <c r="A705" t="s">
        <v>423</v>
      </c>
      <c r="B705" t="s">
        <v>424</v>
      </c>
      <c r="E705">
        <v>3</v>
      </c>
      <c r="F705" t="s">
        <v>453</v>
      </c>
      <c r="G705" t="s">
        <v>454</v>
      </c>
      <c r="H705" t="s">
        <v>455</v>
      </c>
      <c r="I705" t="s">
        <v>456</v>
      </c>
      <c r="J705" t="s">
        <v>18</v>
      </c>
      <c r="K705" t="s">
        <v>467</v>
      </c>
      <c r="L705" t="s">
        <v>46</v>
      </c>
      <c r="M705">
        <v>29.579279499999998</v>
      </c>
      <c r="N705">
        <v>-82.278842900000001</v>
      </c>
      <c r="O705" s="26">
        <v>40475</v>
      </c>
    </row>
    <row r="706" spans="1:15" ht="15.75" customHeight="1">
      <c r="A706" t="s">
        <v>76</v>
      </c>
      <c r="B706" t="s">
        <v>77</v>
      </c>
      <c r="E706">
        <v>3</v>
      </c>
      <c r="F706" t="s">
        <v>453</v>
      </c>
      <c r="G706" t="s">
        <v>454</v>
      </c>
      <c r="H706" t="s">
        <v>455</v>
      </c>
      <c r="I706" t="s">
        <v>456</v>
      </c>
      <c r="J706" t="s">
        <v>18</v>
      </c>
      <c r="K706" t="s">
        <v>467</v>
      </c>
      <c r="L706" t="s">
        <v>46</v>
      </c>
      <c r="M706">
        <v>29.579279499999998</v>
      </c>
      <c r="N706">
        <v>-82.278842900000001</v>
      </c>
      <c r="O706" s="26">
        <v>40475</v>
      </c>
    </row>
    <row r="707" spans="1:15" ht="15.75" customHeight="1">
      <c r="A707" t="s">
        <v>266</v>
      </c>
      <c r="B707" t="s">
        <v>267</v>
      </c>
      <c r="E707">
        <v>3</v>
      </c>
      <c r="F707" t="s">
        <v>453</v>
      </c>
      <c r="G707" t="s">
        <v>454</v>
      </c>
      <c r="H707" t="s">
        <v>455</v>
      </c>
      <c r="I707" t="s">
        <v>456</v>
      </c>
      <c r="J707" t="s">
        <v>18</v>
      </c>
      <c r="K707" t="s">
        <v>467</v>
      </c>
      <c r="L707" t="s">
        <v>46</v>
      </c>
      <c r="M707">
        <v>29.579279499999998</v>
      </c>
      <c r="N707">
        <v>-82.278842900000001</v>
      </c>
      <c r="O707" s="26">
        <v>40475</v>
      </c>
    </row>
    <row r="708" spans="1:15" ht="15.75" customHeight="1">
      <c r="A708" t="s">
        <v>70</v>
      </c>
      <c r="B708" t="s">
        <v>71</v>
      </c>
      <c r="E708">
        <v>3</v>
      </c>
      <c r="F708" t="s">
        <v>453</v>
      </c>
      <c r="G708" t="s">
        <v>454</v>
      </c>
      <c r="H708" t="s">
        <v>455</v>
      </c>
      <c r="I708" t="s">
        <v>456</v>
      </c>
      <c r="J708" t="s">
        <v>18</v>
      </c>
      <c r="K708" t="s">
        <v>467</v>
      </c>
      <c r="L708" t="s">
        <v>46</v>
      </c>
      <c r="M708">
        <v>29.579279499999998</v>
      </c>
      <c r="N708">
        <v>-82.278842900000001</v>
      </c>
      <c r="O708" s="26">
        <v>40475</v>
      </c>
    </row>
    <row r="709" spans="1:15" ht="15.75" customHeight="1">
      <c r="A709" t="s">
        <v>80</v>
      </c>
      <c r="B709" t="s">
        <v>81</v>
      </c>
      <c r="E709">
        <v>4</v>
      </c>
      <c r="F709" t="s">
        <v>453</v>
      </c>
      <c r="G709" t="s">
        <v>454</v>
      </c>
      <c r="H709" t="s">
        <v>455</v>
      </c>
      <c r="I709" t="s">
        <v>456</v>
      </c>
      <c r="J709" t="s">
        <v>18</v>
      </c>
      <c r="K709" t="s">
        <v>467</v>
      </c>
      <c r="L709" t="s">
        <v>46</v>
      </c>
      <c r="M709">
        <v>29.579279499999998</v>
      </c>
      <c r="N709">
        <v>-82.278842900000001</v>
      </c>
      <c r="O709" s="26">
        <v>40475</v>
      </c>
    </row>
    <row r="710" spans="1:15" ht="15.75" customHeight="1">
      <c r="A710" t="s">
        <v>82</v>
      </c>
      <c r="B710" t="s">
        <v>83</v>
      </c>
      <c r="E710">
        <v>4</v>
      </c>
      <c r="F710" t="s">
        <v>453</v>
      </c>
      <c r="G710" t="s">
        <v>454</v>
      </c>
      <c r="H710" t="s">
        <v>455</v>
      </c>
      <c r="I710" t="s">
        <v>456</v>
      </c>
      <c r="J710" t="s">
        <v>18</v>
      </c>
      <c r="K710" t="s">
        <v>467</v>
      </c>
      <c r="L710" t="s">
        <v>46</v>
      </c>
      <c r="M710">
        <v>29.579279499999998</v>
      </c>
      <c r="N710">
        <v>-82.278842900000001</v>
      </c>
      <c r="O710" s="26">
        <v>40475</v>
      </c>
    </row>
    <row r="711" spans="1:15" ht="15.75" customHeight="1">
      <c r="A711" t="s">
        <v>142</v>
      </c>
      <c r="B711" t="s">
        <v>143</v>
      </c>
      <c r="E711">
        <v>4</v>
      </c>
      <c r="F711" t="s">
        <v>453</v>
      </c>
      <c r="G711" t="s">
        <v>454</v>
      </c>
      <c r="H711" t="s">
        <v>455</v>
      </c>
      <c r="I711" t="s">
        <v>456</v>
      </c>
      <c r="J711" t="s">
        <v>18</v>
      </c>
      <c r="K711" t="s">
        <v>467</v>
      </c>
      <c r="L711" t="s">
        <v>46</v>
      </c>
      <c r="M711">
        <v>29.579279499999998</v>
      </c>
      <c r="N711">
        <v>-82.278842900000001</v>
      </c>
      <c r="O711" s="26">
        <v>40475</v>
      </c>
    </row>
    <row r="712" spans="1:15" ht="15.75" customHeight="1">
      <c r="A712" t="s">
        <v>425</v>
      </c>
      <c r="B712" t="s">
        <v>426</v>
      </c>
      <c r="E712">
        <v>4</v>
      </c>
      <c r="F712" t="s">
        <v>453</v>
      </c>
      <c r="G712" t="s">
        <v>454</v>
      </c>
      <c r="H712" t="s">
        <v>455</v>
      </c>
      <c r="I712" t="s">
        <v>456</v>
      </c>
      <c r="J712" t="s">
        <v>18</v>
      </c>
      <c r="K712" t="s">
        <v>467</v>
      </c>
      <c r="L712" t="s">
        <v>46</v>
      </c>
      <c r="M712">
        <v>29.579279499999998</v>
      </c>
      <c r="N712">
        <v>-82.278842900000001</v>
      </c>
      <c r="O712" s="26">
        <v>40475</v>
      </c>
    </row>
    <row r="713" spans="1:15" ht="15.75" customHeight="1">
      <c r="A713" t="s">
        <v>280</v>
      </c>
      <c r="B713" t="s">
        <v>281</v>
      </c>
      <c r="E713">
        <v>4</v>
      </c>
      <c r="F713" t="s">
        <v>453</v>
      </c>
      <c r="G713" t="s">
        <v>454</v>
      </c>
      <c r="H713" t="s">
        <v>455</v>
      </c>
      <c r="I713" t="s">
        <v>456</v>
      </c>
      <c r="J713" t="s">
        <v>18</v>
      </c>
      <c r="K713" t="s">
        <v>467</v>
      </c>
      <c r="L713" t="s">
        <v>46</v>
      </c>
      <c r="M713">
        <v>29.579279499999998</v>
      </c>
      <c r="N713">
        <v>-82.278842900000001</v>
      </c>
      <c r="O713" s="26">
        <v>40475</v>
      </c>
    </row>
    <row r="714" spans="1:15" ht="15.75" customHeight="1">
      <c r="A714" t="s">
        <v>313</v>
      </c>
      <c r="B714" t="s">
        <v>314</v>
      </c>
      <c r="E714">
        <v>4</v>
      </c>
      <c r="F714" t="s">
        <v>453</v>
      </c>
      <c r="G714" t="s">
        <v>454</v>
      </c>
      <c r="H714" t="s">
        <v>455</v>
      </c>
      <c r="I714" t="s">
        <v>456</v>
      </c>
      <c r="J714" t="s">
        <v>18</v>
      </c>
      <c r="K714" t="s">
        <v>467</v>
      </c>
      <c r="L714" t="s">
        <v>46</v>
      </c>
      <c r="M714">
        <v>29.579279499999998</v>
      </c>
      <c r="N714">
        <v>-82.278842900000001</v>
      </c>
      <c r="O714" s="26">
        <v>40475</v>
      </c>
    </row>
    <row r="715" spans="1:15" ht="15.75" customHeight="1">
      <c r="A715" t="s">
        <v>53</v>
      </c>
      <c r="B715" t="s">
        <v>54</v>
      </c>
      <c r="E715">
        <v>5</v>
      </c>
      <c r="F715" t="s">
        <v>453</v>
      </c>
      <c r="G715" t="s">
        <v>454</v>
      </c>
      <c r="H715" t="s">
        <v>455</v>
      </c>
      <c r="I715" t="s">
        <v>456</v>
      </c>
      <c r="J715" t="s">
        <v>18</v>
      </c>
      <c r="K715" t="s">
        <v>467</v>
      </c>
      <c r="L715" t="s">
        <v>46</v>
      </c>
      <c r="M715">
        <v>29.579279499999998</v>
      </c>
      <c r="N715">
        <v>-82.278842900000001</v>
      </c>
      <c r="O715" s="26">
        <v>40475</v>
      </c>
    </row>
    <row r="716" spans="1:15" ht="15.75" customHeight="1">
      <c r="A716" t="s">
        <v>244</v>
      </c>
      <c r="B716" t="s">
        <v>245</v>
      </c>
      <c r="E716">
        <v>5</v>
      </c>
      <c r="F716" t="s">
        <v>453</v>
      </c>
      <c r="G716" t="s">
        <v>454</v>
      </c>
      <c r="H716" t="s">
        <v>455</v>
      </c>
      <c r="I716" t="s">
        <v>456</v>
      </c>
      <c r="J716" t="s">
        <v>18</v>
      </c>
      <c r="K716" t="s">
        <v>467</v>
      </c>
      <c r="L716" t="s">
        <v>46</v>
      </c>
      <c r="M716">
        <v>29.579279499999998</v>
      </c>
      <c r="N716">
        <v>-82.278842900000001</v>
      </c>
      <c r="O716" s="26">
        <v>40475</v>
      </c>
    </row>
    <row r="717" spans="1:15" ht="15.75" customHeight="1">
      <c r="A717" t="s">
        <v>72</v>
      </c>
      <c r="B717" t="s">
        <v>73</v>
      </c>
      <c r="E717">
        <v>5</v>
      </c>
      <c r="F717" t="s">
        <v>453</v>
      </c>
      <c r="G717" t="s">
        <v>454</v>
      </c>
      <c r="H717" t="s">
        <v>455</v>
      </c>
      <c r="I717" t="s">
        <v>456</v>
      </c>
      <c r="J717" t="s">
        <v>18</v>
      </c>
      <c r="K717" t="s">
        <v>467</v>
      </c>
      <c r="L717" t="s">
        <v>46</v>
      </c>
      <c r="M717">
        <v>29.579279499999998</v>
      </c>
      <c r="N717">
        <v>-82.278842900000001</v>
      </c>
      <c r="O717" s="26">
        <v>40475</v>
      </c>
    </row>
    <row r="718" spans="1:15" ht="15.75" customHeight="1">
      <c r="A718" t="s">
        <v>427</v>
      </c>
      <c r="B718" t="s">
        <v>428</v>
      </c>
      <c r="E718">
        <v>5</v>
      </c>
      <c r="F718" t="s">
        <v>453</v>
      </c>
      <c r="G718" t="s">
        <v>454</v>
      </c>
      <c r="H718" t="s">
        <v>455</v>
      </c>
      <c r="I718" t="s">
        <v>456</v>
      </c>
      <c r="J718" t="s">
        <v>18</v>
      </c>
      <c r="K718" t="s">
        <v>467</v>
      </c>
      <c r="L718" t="s">
        <v>46</v>
      </c>
      <c r="M718">
        <v>29.579279499999998</v>
      </c>
      <c r="N718">
        <v>-82.278842900000001</v>
      </c>
      <c r="O718" s="26">
        <v>40475</v>
      </c>
    </row>
    <row r="719" spans="1:15" ht="15.75" customHeight="1">
      <c r="A719" t="s">
        <v>144</v>
      </c>
      <c r="B719" t="s">
        <v>145</v>
      </c>
      <c r="E719">
        <v>6</v>
      </c>
      <c r="F719" t="s">
        <v>453</v>
      </c>
      <c r="G719" t="s">
        <v>454</v>
      </c>
      <c r="H719" t="s">
        <v>455</v>
      </c>
      <c r="I719" t="s">
        <v>456</v>
      </c>
      <c r="J719" t="s">
        <v>18</v>
      </c>
      <c r="K719" t="s">
        <v>467</v>
      </c>
      <c r="L719" t="s">
        <v>46</v>
      </c>
      <c r="M719">
        <v>29.579279499999998</v>
      </c>
      <c r="N719">
        <v>-82.278842900000001</v>
      </c>
      <c r="O719" s="26">
        <v>40475</v>
      </c>
    </row>
    <row r="720" spans="1:15" ht="15.75" customHeight="1">
      <c r="A720" t="s">
        <v>383</v>
      </c>
      <c r="B720" t="s">
        <v>384</v>
      </c>
      <c r="E720">
        <v>7</v>
      </c>
      <c r="F720" t="s">
        <v>453</v>
      </c>
      <c r="G720" t="s">
        <v>454</v>
      </c>
      <c r="H720" t="s">
        <v>455</v>
      </c>
      <c r="I720" t="s">
        <v>456</v>
      </c>
      <c r="J720" t="s">
        <v>18</v>
      </c>
      <c r="K720" t="s">
        <v>467</v>
      </c>
      <c r="L720" t="s">
        <v>46</v>
      </c>
      <c r="M720">
        <v>29.579279499999998</v>
      </c>
      <c r="N720">
        <v>-82.278842900000001</v>
      </c>
      <c r="O720" s="26">
        <v>40475</v>
      </c>
    </row>
    <row r="721" spans="1:15" ht="15.75" customHeight="1">
      <c r="A721" t="s">
        <v>429</v>
      </c>
      <c r="B721" t="s">
        <v>430</v>
      </c>
      <c r="E721">
        <v>8</v>
      </c>
      <c r="F721" t="s">
        <v>453</v>
      </c>
      <c r="G721" t="s">
        <v>454</v>
      </c>
      <c r="H721" t="s">
        <v>455</v>
      </c>
      <c r="I721" t="s">
        <v>456</v>
      </c>
      <c r="J721" t="s">
        <v>18</v>
      </c>
      <c r="K721" t="s">
        <v>467</v>
      </c>
      <c r="L721" t="s">
        <v>46</v>
      </c>
      <c r="M721">
        <v>29.579279499999998</v>
      </c>
      <c r="N721">
        <v>-82.278842900000001</v>
      </c>
      <c r="O721" s="26">
        <v>40475</v>
      </c>
    </row>
    <row r="722" spans="1:15" ht="15.75" customHeight="1">
      <c r="A722" t="s">
        <v>431</v>
      </c>
      <c r="B722" t="s">
        <v>432</v>
      </c>
      <c r="E722">
        <v>8</v>
      </c>
      <c r="F722" t="s">
        <v>453</v>
      </c>
      <c r="G722" t="s">
        <v>454</v>
      </c>
      <c r="H722" t="s">
        <v>455</v>
      </c>
      <c r="I722" t="s">
        <v>456</v>
      </c>
      <c r="J722" t="s">
        <v>18</v>
      </c>
      <c r="K722" t="s">
        <v>467</v>
      </c>
      <c r="L722" t="s">
        <v>46</v>
      </c>
      <c r="M722">
        <v>29.579279499999998</v>
      </c>
      <c r="N722">
        <v>-82.278842900000001</v>
      </c>
      <c r="O722" s="26">
        <v>40475</v>
      </c>
    </row>
    <row r="723" spans="1:15" ht="15.75" customHeight="1">
      <c r="A723" t="s">
        <v>282</v>
      </c>
      <c r="B723" t="s">
        <v>283</v>
      </c>
      <c r="E723">
        <v>10</v>
      </c>
      <c r="F723" t="s">
        <v>453</v>
      </c>
      <c r="G723" t="s">
        <v>454</v>
      </c>
      <c r="H723" t="s">
        <v>455</v>
      </c>
      <c r="I723" t="s">
        <v>456</v>
      </c>
      <c r="J723" t="s">
        <v>18</v>
      </c>
      <c r="K723" t="s">
        <v>467</v>
      </c>
      <c r="L723" t="s">
        <v>46</v>
      </c>
      <c r="M723">
        <v>29.579279499999998</v>
      </c>
      <c r="N723">
        <v>-82.278842900000001</v>
      </c>
      <c r="O723" s="26">
        <v>40475</v>
      </c>
    </row>
    <row r="724" spans="1:15" ht="15.75" customHeight="1">
      <c r="A724" t="s">
        <v>276</v>
      </c>
      <c r="B724" t="s">
        <v>277</v>
      </c>
      <c r="E724">
        <v>10</v>
      </c>
      <c r="F724" t="s">
        <v>453</v>
      </c>
      <c r="G724" t="s">
        <v>454</v>
      </c>
      <c r="H724" t="s">
        <v>455</v>
      </c>
      <c r="I724" t="s">
        <v>456</v>
      </c>
      <c r="J724" t="s">
        <v>18</v>
      </c>
      <c r="K724" t="s">
        <v>467</v>
      </c>
      <c r="L724" t="s">
        <v>46</v>
      </c>
      <c r="M724">
        <v>29.579279499999998</v>
      </c>
      <c r="N724">
        <v>-82.278842900000001</v>
      </c>
      <c r="O724" s="26">
        <v>40475</v>
      </c>
    </row>
    <row r="725" spans="1:15" ht="15.75" customHeight="1">
      <c r="A725" t="s">
        <v>284</v>
      </c>
      <c r="B725" t="s">
        <v>285</v>
      </c>
      <c r="E725">
        <v>12</v>
      </c>
      <c r="F725" t="s">
        <v>453</v>
      </c>
      <c r="G725" t="s">
        <v>454</v>
      </c>
      <c r="H725" t="s">
        <v>455</v>
      </c>
      <c r="I725" t="s">
        <v>456</v>
      </c>
      <c r="J725" t="s">
        <v>18</v>
      </c>
      <c r="K725" t="s">
        <v>467</v>
      </c>
      <c r="L725" t="s">
        <v>46</v>
      </c>
      <c r="M725">
        <v>29.579279499999998</v>
      </c>
      <c r="N725">
        <v>-82.278842900000001</v>
      </c>
      <c r="O725" s="26">
        <v>40475</v>
      </c>
    </row>
    <row r="726" spans="1:15" ht="15.75" customHeight="1">
      <c r="A726" t="s">
        <v>158</v>
      </c>
      <c r="B726" t="s">
        <v>159</v>
      </c>
      <c r="E726">
        <v>15</v>
      </c>
      <c r="F726" t="s">
        <v>453</v>
      </c>
      <c r="G726" t="s">
        <v>454</v>
      </c>
      <c r="H726" t="s">
        <v>455</v>
      </c>
      <c r="I726" t="s">
        <v>456</v>
      </c>
      <c r="J726" t="s">
        <v>18</v>
      </c>
      <c r="K726" t="s">
        <v>467</v>
      </c>
      <c r="L726" t="s">
        <v>46</v>
      </c>
      <c r="M726">
        <v>29.579279499999998</v>
      </c>
      <c r="N726">
        <v>-82.278842900000001</v>
      </c>
      <c r="O726" s="26">
        <v>40475</v>
      </c>
    </row>
    <row r="727" spans="1:15" ht="15.75" customHeight="1">
      <c r="A727" t="s">
        <v>254</v>
      </c>
      <c r="B727" t="s">
        <v>255</v>
      </c>
      <c r="E727">
        <v>15</v>
      </c>
      <c r="F727" t="s">
        <v>453</v>
      </c>
      <c r="G727" t="s">
        <v>454</v>
      </c>
      <c r="H727" t="s">
        <v>455</v>
      </c>
      <c r="I727" t="s">
        <v>456</v>
      </c>
      <c r="J727" t="s">
        <v>18</v>
      </c>
      <c r="K727" t="s">
        <v>467</v>
      </c>
      <c r="L727" t="s">
        <v>46</v>
      </c>
      <c r="M727">
        <v>29.579279499999998</v>
      </c>
      <c r="N727">
        <v>-82.278842900000001</v>
      </c>
      <c r="O727" s="26">
        <v>40475</v>
      </c>
    </row>
    <row r="728" spans="1:15" ht="15.75" customHeight="1">
      <c r="A728" t="s">
        <v>60</v>
      </c>
      <c r="B728" t="s">
        <v>61</v>
      </c>
      <c r="E728">
        <v>15</v>
      </c>
      <c r="F728" t="s">
        <v>453</v>
      </c>
      <c r="G728" t="s">
        <v>454</v>
      </c>
      <c r="H728" t="s">
        <v>455</v>
      </c>
      <c r="I728" t="s">
        <v>456</v>
      </c>
      <c r="J728" t="s">
        <v>18</v>
      </c>
      <c r="K728" t="s">
        <v>467</v>
      </c>
      <c r="L728" t="s">
        <v>46</v>
      </c>
      <c r="M728">
        <v>29.579279499999998</v>
      </c>
      <c r="N728">
        <v>-82.278842900000001</v>
      </c>
      <c r="O728" s="26">
        <v>40475</v>
      </c>
    </row>
    <row r="729" spans="1:15" ht="15.75" customHeight="1">
      <c r="A729" t="s">
        <v>90</v>
      </c>
      <c r="B729" t="s">
        <v>91</v>
      </c>
      <c r="E729">
        <v>20</v>
      </c>
      <c r="F729" t="s">
        <v>453</v>
      </c>
      <c r="G729" t="s">
        <v>454</v>
      </c>
      <c r="H729" t="s">
        <v>455</v>
      </c>
      <c r="I729" t="s">
        <v>456</v>
      </c>
      <c r="J729" t="s">
        <v>18</v>
      </c>
      <c r="K729" t="s">
        <v>467</v>
      </c>
      <c r="L729" t="s">
        <v>46</v>
      </c>
      <c r="M729">
        <v>29.579279499999998</v>
      </c>
      <c r="N729">
        <v>-82.278842900000001</v>
      </c>
      <c r="O729" s="26">
        <v>40475</v>
      </c>
    </row>
    <row r="730" spans="1:15" ht="15.75" customHeight="1">
      <c r="A730" t="s">
        <v>379</v>
      </c>
      <c r="B730" t="s">
        <v>380</v>
      </c>
      <c r="E730">
        <v>20</v>
      </c>
      <c r="F730" t="s">
        <v>453</v>
      </c>
      <c r="G730" t="s">
        <v>454</v>
      </c>
      <c r="H730" t="s">
        <v>455</v>
      </c>
      <c r="I730" t="s">
        <v>456</v>
      </c>
      <c r="J730" t="s">
        <v>18</v>
      </c>
      <c r="K730" t="s">
        <v>467</v>
      </c>
      <c r="L730" t="s">
        <v>46</v>
      </c>
      <c r="M730">
        <v>29.579279499999998</v>
      </c>
      <c r="N730">
        <v>-82.278842900000001</v>
      </c>
      <c r="O730" s="26">
        <v>40475</v>
      </c>
    </row>
    <row r="731" spans="1:15" ht="15.75" customHeight="1">
      <c r="A731" t="s">
        <v>96</v>
      </c>
      <c r="B731" t="s">
        <v>97</v>
      </c>
      <c r="E731">
        <v>40</v>
      </c>
      <c r="F731" t="s">
        <v>453</v>
      </c>
      <c r="G731" t="s">
        <v>454</v>
      </c>
      <c r="H731" t="s">
        <v>455</v>
      </c>
      <c r="I731" t="s">
        <v>456</v>
      </c>
      <c r="J731" t="s">
        <v>18</v>
      </c>
      <c r="K731" t="s">
        <v>467</v>
      </c>
      <c r="L731" t="s">
        <v>46</v>
      </c>
      <c r="M731">
        <v>29.579279499999998</v>
      </c>
      <c r="N731">
        <v>-82.278842900000001</v>
      </c>
      <c r="O731" s="26">
        <v>40475</v>
      </c>
    </row>
    <row r="732" spans="1:15" ht="15.75" customHeight="1">
      <c r="A732" t="s">
        <v>292</v>
      </c>
      <c r="B732" t="s">
        <v>293</v>
      </c>
      <c r="E732">
        <v>40</v>
      </c>
      <c r="F732" t="s">
        <v>453</v>
      </c>
      <c r="G732" t="s">
        <v>454</v>
      </c>
      <c r="H732" t="s">
        <v>455</v>
      </c>
      <c r="I732" t="s">
        <v>456</v>
      </c>
      <c r="J732" t="s">
        <v>18</v>
      </c>
      <c r="K732" t="s">
        <v>467</v>
      </c>
      <c r="L732" t="s">
        <v>46</v>
      </c>
      <c r="M732">
        <v>29.579279499999998</v>
      </c>
      <c r="N732">
        <v>-82.278842900000001</v>
      </c>
      <c r="O732" s="26">
        <v>40475</v>
      </c>
    </row>
    <row r="733" spans="1:15" ht="15.75" customHeight="1">
      <c r="A733" t="s">
        <v>294</v>
      </c>
      <c r="B733" t="s">
        <v>295</v>
      </c>
      <c r="E733">
        <v>50</v>
      </c>
      <c r="F733" t="s">
        <v>453</v>
      </c>
      <c r="G733" t="s">
        <v>454</v>
      </c>
      <c r="H733" t="s">
        <v>455</v>
      </c>
      <c r="I733" t="s">
        <v>456</v>
      </c>
      <c r="J733" t="s">
        <v>18</v>
      </c>
      <c r="K733" t="s">
        <v>467</v>
      </c>
      <c r="L733" t="s">
        <v>46</v>
      </c>
      <c r="M733">
        <v>29.579279499999998</v>
      </c>
      <c r="N733">
        <v>-82.278842900000001</v>
      </c>
      <c r="O733" s="26">
        <v>40475</v>
      </c>
    </row>
    <row r="734" spans="1:15" ht="15.75" customHeight="1">
      <c r="A734" t="s">
        <v>369</v>
      </c>
      <c r="B734" t="s">
        <v>370</v>
      </c>
      <c r="E734">
        <v>50</v>
      </c>
      <c r="F734" t="s">
        <v>453</v>
      </c>
      <c r="G734" t="s">
        <v>454</v>
      </c>
      <c r="H734" t="s">
        <v>455</v>
      </c>
      <c r="I734" t="s">
        <v>456</v>
      </c>
      <c r="J734" t="s">
        <v>18</v>
      </c>
      <c r="K734" t="s">
        <v>467</v>
      </c>
      <c r="L734" t="s">
        <v>46</v>
      </c>
      <c r="M734">
        <v>29.579279499999998</v>
      </c>
      <c r="N734">
        <v>-82.278842900000001</v>
      </c>
      <c r="O734" s="26">
        <v>40475</v>
      </c>
    </row>
    <row r="735" spans="1:15" ht="15.75" customHeight="1">
      <c r="A735" t="s">
        <v>116</v>
      </c>
      <c r="B735" t="s">
        <v>117</v>
      </c>
      <c r="E735">
        <v>150</v>
      </c>
      <c r="F735" t="s">
        <v>453</v>
      </c>
      <c r="G735" t="s">
        <v>454</v>
      </c>
      <c r="H735" t="s">
        <v>455</v>
      </c>
      <c r="I735" t="s">
        <v>456</v>
      </c>
      <c r="J735" t="s">
        <v>18</v>
      </c>
      <c r="K735" t="s">
        <v>467</v>
      </c>
      <c r="L735" t="s">
        <v>46</v>
      </c>
      <c r="M735">
        <v>29.579279499999998</v>
      </c>
      <c r="N735">
        <v>-82.278842900000001</v>
      </c>
      <c r="O735" s="26">
        <v>40475</v>
      </c>
    </row>
    <row r="736" spans="1:15" ht="15.75" customHeight="1">
      <c r="A736" t="s">
        <v>357</v>
      </c>
      <c r="B736" t="s">
        <v>358</v>
      </c>
      <c r="E736">
        <v>1</v>
      </c>
      <c r="F736" t="s">
        <v>453</v>
      </c>
      <c r="G736" t="s">
        <v>454</v>
      </c>
      <c r="H736" t="s">
        <v>455</v>
      </c>
      <c r="I736" t="s">
        <v>456</v>
      </c>
      <c r="J736" t="s">
        <v>12</v>
      </c>
      <c r="K736" t="s">
        <v>468</v>
      </c>
      <c r="L736" t="s">
        <v>49</v>
      </c>
      <c r="M736">
        <v>28.2947074</v>
      </c>
      <c r="N736">
        <v>-80.661621100000005</v>
      </c>
      <c r="O736" s="26">
        <v>36810</v>
      </c>
    </row>
    <row r="737" spans="1:15" ht="15.75" customHeight="1">
      <c r="A737" t="s">
        <v>192</v>
      </c>
      <c r="B737" t="s">
        <v>193</v>
      </c>
      <c r="E737">
        <v>1</v>
      </c>
      <c r="F737" t="s">
        <v>453</v>
      </c>
      <c r="G737" t="s">
        <v>454</v>
      </c>
      <c r="H737" t="s">
        <v>455</v>
      </c>
      <c r="I737" t="s">
        <v>456</v>
      </c>
      <c r="J737" t="s">
        <v>12</v>
      </c>
      <c r="K737" t="s">
        <v>468</v>
      </c>
      <c r="L737" t="s">
        <v>49</v>
      </c>
      <c r="M737">
        <v>28.2947074</v>
      </c>
      <c r="N737">
        <v>-80.661621100000005</v>
      </c>
      <c r="O737" s="26">
        <v>36810</v>
      </c>
    </row>
    <row r="738" spans="1:15" ht="15.75" customHeight="1">
      <c r="A738" t="s">
        <v>373</v>
      </c>
      <c r="B738" t="s">
        <v>374</v>
      </c>
      <c r="E738">
        <v>1</v>
      </c>
      <c r="F738" t="s">
        <v>453</v>
      </c>
      <c r="G738" t="s">
        <v>454</v>
      </c>
      <c r="H738" t="s">
        <v>455</v>
      </c>
      <c r="I738" t="s">
        <v>456</v>
      </c>
      <c r="J738" t="s">
        <v>12</v>
      </c>
      <c r="K738" t="s">
        <v>468</v>
      </c>
      <c r="L738" t="s">
        <v>49</v>
      </c>
      <c r="M738">
        <v>28.2947074</v>
      </c>
      <c r="N738">
        <v>-80.661621100000005</v>
      </c>
      <c r="O738" s="26">
        <v>36810</v>
      </c>
    </row>
    <row r="739" spans="1:15" ht="15.75" customHeight="1">
      <c r="A739" t="s">
        <v>212</v>
      </c>
      <c r="B739" t="s">
        <v>213</v>
      </c>
      <c r="E739">
        <v>1</v>
      </c>
      <c r="F739" t="s">
        <v>453</v>
      </c>
      <c r="G739" t="s">
        <v>454</v>
      </c>
      <c r="H739" t="s">
        <v>455</v>
      </c>
      <c r="I739" t="s">
        <v>456</v>
      </c>
      <c r="J739" t="s">
        <v>12</v>
      </c>
      <c r="K739" t="s">
        <v>468</v>
      </c>
      <c r="L739" t="s">
        <v>49</v>
      </c>
      <c r="M739">
        <v>28.2947074</v>
      </c>
      <c r="N739">
        <v>-80.661621100000005</v>
      </c>
      <c r="O739" s="26">
        <v>36810</v>
      </c>
    </row>
    <row r="740" spans="1:15" ht="15.75" customHeight="1">
      <c r="A740" t="s">
        <v>80</v>
      </c>
      <c r="B740" t="s">
        <v>81</v>
      </c>
      <c r="E740">
        <v>1</v>
      </c>
      <c r="F740" t="s">
        <v>453</v>
      </c>
      <c r="G740" t="s">
        <v>454</v>
      </c>
      <c r="H740" t="s">
        <v>455</v>
      </c>
      <c r="I740" t="s">
        <v>456</v>
      </c>
      <c r="J740" t="s">
        <v>12</v>
      </c>
      <c r="K740" t="s">
        <v>468</v>
      </c>
      <c r="L740" t="s">
        <v>49</v>
      </c>
      <c r="M740">
        <v>28.2947074</v>
      </c>
      <c r="N740">
        <v>-80.661621100000005</v>
      </c>
      <c r="O740" s="26">
        <v>36810</v>
      </c>
    </row>
    <row r="741" spans="1:15" ht="15.75" customHeight="1">
      <c r="A741" t="s">
        <v>323</v>
      </c>
      <c r="B741" t="s">
        <v>324</v>
      </c>
      <c r="E741">
        <v>1</v>
      </c>
      <c r="F741" t="s">
        <v>453</v>
      </c>
      <c r="G741" t="s">
        <v>454</v>
      </c>
      <c r="H741" t="s">
        <v>455</v>
      </c>
      <c r="I741" t="s">
        <v>456</v>
      </c>
      <c r="J741" t="s">
        <v>12</v>
      </c>
      <c r="K741" t="s">
        <v>468</v>
      </c>
      <c r="L741" t="s">
        <v>49</v>
      </c>
      <c r="M741">
        <v>28.2947074</v>
      </c>
      <c r="N741">
        <v>-80.661621100000005</v>
      </c>
      <c r="O741" s="26">
        <v>36810</v>
      </c>
    </row>
    <row r="742" spans="1:15" ht="15.75" customHeight="1">
      <c r="A742" t="s">
        <v>70</v>
      </c>
      <c r="B742" t="s">
        <v>71</v>
      </c>
      <c r="E742">
        <v>1</v>
      </c>
      <c r="F742" t="s">
        <v>453</v>
      </c>
      <c r="G742" t="s">
        <v>454</v>
      </c>
      <c r="H742" t="s">
        <v>455</v>
      </c>
      <c r="I742" t="s">
        <v>456</v>
      </c>
      <c r="J742" t="s">
        <v>12</v>
      </c>
      <c r="K742" t="s">
        <v>468</v>
      </c>
      <c r="L742" t="s">
        <v>49</v>
      </c>
      <c r="M742">
        <v>28.2947074</v>
      </c>
      <c r="N742">
        <v>-80.661621100000005</v>
      </c>
      <c r="O742" s="26">
        <v>36810</v>
      </c>
    </row>
    <row r="743" spans="1:15" ht="15.75" customHeight="1">
      <c r="A743" t="s">
        <v>208</v>
      </c>
      <c r="B743" t="s">
        <v>209</v>
      </c>
      <c r="E743">
        <v>1</v>
      </c>
      <c r="F743" t="s">
        <v>453</v>
      </c>
      <c r="G743" t="s">
        <v>454</v>
      </c>
      <c r="H743" t="s">
        <v>455</v>
      </c>
      <c r="I743" t="s">
        <v>456</v>
      </c>
      <c r="J743" t="s">
        <v>12</v>
      </c>
      <c r="K743" t="s">
        <v>468</v>
      </c>
      <c r="L743" t="s">
        <v>49</v>
      </c>
      <c r="M743">
        <v>28.2947074</v>
      </c>
      <c r="N743">
        <v>-80.661621100000005</v>
      </c>
      <c r="O743" s="26">
        <v>36810</v>
      </c>
    </row>
    <row r="744" spans="1:15" ht="15.75" customHeight="1">
      <c r="A744" t="s">
        <v>178</v>
      </c>
      <c r="B744" t="s">
        <v>179</v>
      </c>
      <c r="E744">
        <v>1</v>
      </c>
      <c r="F744" t="s">
        <v>453</v>
      </c>
      <c r="G744" t="s">
        <v>454</v>
      </c>
      <c r="H744" t="s">
        <v>455</v>
      </c>
      <c r="I744" t="s">
        <v>456</v>
      </c>
      <c r="J744" t="s">
        <v>12</v>
      </c>
      <c r="K744" t="s">
        <v>468</v>
      </c>
      <c r="L744" t="s">
        <v>49</v>
      </c>
      <c r="M744">
        <v>28.2947074</v>
      </c>
      <c r="N744">
        <v>-80.661621100000005</v>
      </c>
      <c r="O744" s="26">
        <v>36810</v>
      </c>
    </row>
    <row r="745" spans="1:15" ht="15.75" customHeight="1">
      <c r="A745" t="s">
        <v>433</v>
      </c>
      <c r="B745" t="s">
        <v>434</v>
      </c>
      <c r="E745">
        <v>1</v>
      </c>
      <c r="F745" t="s">
        <v>453</v>
      </c>
      <c r="G745" t="s">
        <v>454</v>
      </c>
      <c r="H745" t="s">
        <v>455</v>
      </c>
      <c r="I745" t="s">
        <v>456</v>
      </c>
      <c r="J745" t="s">
        <v>12</v>
      </c>
      <c r="K745" t="s">
        <v>468</v>
      </c>
      <c r="L745" t="s">
        <v>49</v>
      </c>
      <c r="M745">
        <v>28.2947074</v>
      </c>
      <c r="N745">
        <v>-80.661621100000005</v>
      </c>
      <c r="O745" s="26">
        <v>36810</v>
      </c>
    </row>
    <row r="746" spans="1:15" ht="15.75" customHeight="1">
      <c r="A746" t="s">
        <v>86</v>
      </c>
      <c r="B746" t="s">
        <v>87</v>
      </c>
      <c r="E746">
        <v>1</v>
      </c>
      <c r="F746" t="s">
        <v>453</v>
      </c>
      <c r="G746" t="s">
        <v>454</v>
      </c>
      <c r="H746" t="s">
        <v>455</v>
      </c>
      <c r="I746" t="s">
        <v>456</v>
      </c>
      <c r="J746" t="s">
        <v>12</v>
      </c>
      <c r="K746" t="s">
        <v>468</v>
      </c>
      <c r="L746" t="s">
        <v>49</v>
      </c>
      <c r="M746">
        <v>28.2947074</v>
      </c>
      <c r="N746">
        <v>-80.661621100000005</v>
      </c>
      <c r="O746" s="26">
        <v>36810</v>
      </c>
    </row>
    <row r="747" spans="1:15" ht="15.75" customHeight="1">
      <c r="A747" t="s">
        <v>210</v>
      </c>
      <c r="B747" t="s">
        <v>211</v>
      </c>
      <c r="E747">
        <v>1</v>
      </c>
      <c r="F747" t="s">
        <v>453</v>
      </c>
      <c r="G747" t="s">
        <v>454</v>
      </c>
      <c r="H747" t="s">
        <v>455</v>
      </c>
      <c r="I747" t="s">
        <v>456</v>
      </c>
      <c r="J747" t="s">
        <v>12</v>
      </c>
      <c r="K747" t="s">
        <v>468</v>
      </c>
      <c r="L747" t="s">
        <v>49</v>
      </c>
      <c r="M747">
        <v>28.2947074</v>
      </c>
      <c r="N747">
        <v>-80.661621100000005</v>
      </c>
      <c r="O747" s="26">
        <v>36810</v>
      </c>
    </row>
    <row r="748" spans="1:15" ht="15.75" customHeight="1">
      <c r="A748" t="s">
        <v>160</v>
      </c>
      <c r="B748" t="s">
        <v>161</v>
      </c>
      <c r="E748">
        <v>1</v>
      </c>
      <c r="F748" t="s">
        <v>453</v>
      </c>
      <c r="G748" t="s">
        <v>454</v>
      </c>
      <c r="H748" t="s">
        <v>455</v>
      </c>
      <c r="I748" t="s">
        <v>456</v>
      </c>
      <c r="J748" t="s">
        <v>12</v>
      </c>
      <c r="K748" t="s">
        <v>468</v>
      </c>
      <c r="L748" t="s">
        <v>49</v>
      </c>
      <c r="M748">
        <v>28.2947074</v>
      </c>
      <c r="N748">
        <v>-80.661621100000005</v>
      </c>
      <c r="O748" s="26">
        <v>36810</v>
      </c>
    </row>
    <row r="749" spans="1:15" ht="15.75" customHeight="1">
      <c r="A749" t="s">
        <v>260</v>
      </c>
      <c r="B749" t="s">
        <v>261</v>
      </c>
      <c r="E749">
        <v>1</v>
      </c>
      <c r="F749" t="s">
        <v>453</v>
      </c>
      <c r="G749" t="s">
        <v>454</v>
      </c>
      <c r="H749" t="s">
        <v>455</v>
      </c>
      <c r="I749" t="s">
        <v>456</v>
      </c>
      <c r="J749" t="s">
        <v>12</v>
      </c>
      <c r="K749" t="s">
        <v>468</v>
      </c>
      <c r="L749" t="s">
        <v>49</v>
      </c>
      <c r="M749">
        <v>28.2947074</v>
      </c>
      <c r="N749">
        <v>-80.661621100000005</v>
      </c>
      <c r="O749" s="26">
        <v>36810</v>
      </c>
    </row>
    <row r="750" spans="1:15" ht="15.75" customHeight="1">
      <c r="A750" t="s">
        <v>262</v>
      </c>
      <c r="B750" t="s">
        <v>263</v>
      </c>
      <c r="E750">
        <v>1</v>
      </c>
      <c r="F750" t="s">
        <v>453</v>
      </c>
      <c r="G750" t="s">
        <v>454</v>
      </c>
      <c r="H750" t="s">
        <v>455</v>
      </c>
      <c r="I750" t="s">
        <v>456</v>
      </c>
      <c r="J750" t="s">
        <v>12</v>
      </c>
      <c r="K750" t="s">
        <v>468</v>
      </c>
      <c r="L750" t="s">
        <v>49</v>
      </c>
      <c r="M750">
        <v>28.2947074</v>
      </c>
      <c r="N750">
        <v>-80.661621100000005</v>
      </c>
      <c r="O750" s="26">
        <v>36810</v>
      </c>
    </row>
    <row r="751" spans="1:15" ht="15.75" customHeight="1">
      <c r="A751" t="s">
        <v>136</v>
      </c>
      <c r="B751" t="s">
        <v>137</v>
      </c>
      <c r="E751">
        <v>2</v>
      </c>
      <c r="F751" t="s">
        <v>453</v>
      </c>
      <c r="G751" t="s">
        <v>454</v>
      </c>
      <c r="H751" t="s">
        <v>455</v>
      </c>
      <c r="I751" t="s">
        <v>456</v>
      </c>
      <c r="J751" t="s">
        <v>12</v>
      </c>
      <c r="K751" t="s">
        <v>468</v>
      </c>
      <c r="L751" t="s">
        <v>49</v>
      </c>
      <c r="M751">
        <v>28.2947074</v>
      </c>
      <c r="N751">
        <v>-80.661621100000005</v>
      </c>
      <c r="O751" s="26">
        <v>36810</v>
      </c>
    </row>
    <row r="752" spans="1:15" ht="15.75" customHeight="1">
      <c r="A752" t="s">
        <v>39</v>
      </c>
      <c r="B752" t="s">
        <v>41</v>
      </c>
      <c r="E752">
        <v>2</v>
      </c>
      <c r="F752" t="s">
        <v>453</v>
      </c>
      <c r="G752" t="s">
        <v>454</v>
      </c>
      <c r="H752" t="s">
        <v>455</v>
      </c>
      <c r="I752" t="s">
        <v>456</v>
      </c>
      <c r="J752" t="s">
        <v>12</v>
      </c>
      <c r="K752" t="s">
        <v>468</v>
      </c>
      <c r="L752" t="s">
        <v>49</v>
      </c>
      <c r="M752">
        <v>28.2947074</v>
      </c>
      <c r="N752">
        <v>-80.661621100000005</v>
      </c>
      <c r="O752" s="26">
        <v>36810</v>
      </c>
    </row>
    <row r="753" spans="1:15" ht="15.75" customHeight="1">
      <c r="A753" t="s">
        <v>112</v>
      </c>
      <c r="B753" t="s">
        <v>113</v>
      </c>
      <c r="E753">
        <v>2</v>
      </c>
      <c r="F753" t="s">
        <v>453</v>
      </c>
      <c r="G753" t="s">
        <v>454</v>
      </c>
      <c r="H753" t="s">
        <v>455</v>
      </c>
      <c r="I753" t="s">
        <v>456</v>
      </c>
      <c r="J753" t="s">
        <v>12</v>
      </c>
      <c r="K753" t="s">
        <v>468</v>
      </c>
      <c r="L753" t="s">
        <v>49</v>
      </c>
      <c r="M753">
        <v>28.2947074</v>
      </c>
      <c r="N753">
        <v>-80.661621100000005</v>
      </c>
      <c r="O753" s="26">
        <v>36810</v>
      </c>
    </row>
    <row r="754" spans="1:15" ht="15.75" customHeight="1">
      <c r="A754" t="s">
        <v>435</v>
      </c>
      <c r="B754" t="s">
        <v>436</v>
      </c>
      <c r="E754">
        <v>2</v>
      </c>
      <c r="F754" t="s">
        <v>453</v>
      </c>
      <c r="G754" t="s">
        <v>454</v>
      </c>
      <c r="H754" t="s">
        <v>455</v>
      </c>
      <c r="I754" t="s">
        <v>456</v>
      </c>
      <c r="J754" t="s">
        <v>12</v>
      </c>
      <c r="K754" t="s">
        <v>468</v>
      </c>
      <c r="L754" t="s">
        <v>49</v>
      </c>
      <c r="M754">
        <v>28.2947074</v>
      </c>
      <c r="N754">
        <v>-80.661621100000005</v>
      </c>
      <c r="O754" s="26">
        <v>36810</v>
      </c>
    </row>
    <row r="755" spans="1:15" ht="15.75" customHeight="1">
      <c r="A755" t="s">
        <v>78</v>
      </c>
      <c r="B755" t="s">
        <v>79</v>
      </c>
      <c r="E755">
        <v>2</v>
      </c>
      <c r="F755" t="s">
        <v>453</v>
      </c>
      <c r="G755" t="s">
        <v>454</v>
      </c>
      <c r="H755" t="s">
        <v>455</v>
      </c>
      <c r="I755" t="s">
        <v>456</v>
      </c>
      <c r="J755" t="s">
        <v>12</v>
      </c>
      <c r="K755" t="s">
        <v>468</v>
      </c>
      <c r="L755" t="s">
        <v>49</v>
      </c>
      <c r="M755">
        <v>28.2947074</v>
      </c>
      <c r="N755">
        <v>-80.661621100000005</v>
      </c>
      <c r="O755" s="26">
        <v>36810</v>
      </c>
    </row>
    <row r="756" spans="1:15" ht="15.75" customHeight="1">
      <c r="A756" t="s">
        <v>200</v>
      </c>
      <c r="B756" t="s">
        <v>201</v>
      </c>
      <c r="E756">
        <v>2</v>
      </c>
      <c r="F756" t="s">
        <v>453</v>
      </c>
      <c r="G756" t="s">
        <v>454</v>
      </c>
      <c r="H756" t="s">
        <v>455</v>
      </c>
      <c r="I756" t="s">
        <v>456</v>
      </c>
      <c r="J756" t="s">
        <v>12</v>
      </c>
      <c r="K756" t="s">
        <v>468</v>
      </c>
      <c r="L756" t="s">
        <v>49</v>
      </c>
      <c r="M756">
        <v>28.2947074</v>
      </c>
      <c r="N756">
        <v>-80.661621100000005</v>
      </c>
      <c r="O756" s="26">
        <v>36810</v>
      </c>
    </row>
    <row r="757" spans="1:15" ht="15.75" customHeight="1">
      <c r="A757" t="s">
        <v>90</v>
      </c>
      <c r="B757" t="s">
        <v>91</v>
      </c>
      <c r="E757">
        <v>2</v>
      </c>
      <c r="F757" t="s">
        <v>453</v>
      </c>
      <c r="G757" t="s">
        <v>454</v>
      </c>
      <c r="H757" t="s">
        <v>455</v>
      </c>
      <c r="I757" t="s">
        <v>456</v>
      </c>
      <c r="J757" t="s">
        <v>12</v>
      </c>
      <c r="K757" t="s">
        <v>468</v>
      </c>
      <c r="L757" t="s">
        <v>49</v>
      </c>
      <c r="M757">
        <v>28.2947074</v>
      </c>
      <c r="N757">
        <v>-80.661621100000005</v>
      </c>
      <c r="O757" s="26">
        <v>36810</v>
      </c>
    </row>
    <row r="758" spans="1:15" ht="15.75" customHeight="1">
      <c r="A758" t="s">
        <v>240</v>
      </c>
      <c r="B758" t="s">
        <v>241</v>
      </c>
      <c r="E758">
        <v>2</v>
      </c>
      <c r="F758" t="s">
        <v>453</v>
      </c>
      <c r="G758" t="s">
        <v>454</v>
      </c>
      <c r="H758" t="s">
        <v>455</v>
      </c>
      <c r="I758" t="s">
        <v>456</v>
      </c>
      <c r="J758" t="s">
        <v>12</v>
      </c>
      <c r="K758" t="s">
        <v>468</v>
      </c>
      <c r="L758" t="s">
        <v>49</v>
      </c>
      <c r="M758">
        <v>28.2947074</v>
      </c>
      <c r="N758">
        <v>-80.661621100000005</v>
      </c>
      <c r="O758" s="26">
        <v>36810</v>
      </c>
    </row>
    <row r="759" spans="1:15" ht="15.75" customHeight="1">
      <c r="A759" t="s">
        <v>226</v>
      </c>
      <c r="B759" t="s">
        <v>227</v>
      </c>
      <c r="E759">
        <v>2</v>
      </c>
      <c r="F759" t="s">
        <v>453</v>
      </c>
      <c r="G759" t="s">
        <v>454</v>
      </c>
      <c r="H759" t="s">
        <v>455</v>
      </c>
      <c r="I759" t="s">
        <v>456</v>
      </c>
      <c r="J759" t="s">
        <v>12</v>
      </c>
      <c r="K759" t="s">
        <v>468</v>
      </c>
      <c r="L759" t="s">
        <v>49</v>
      </c>
      <c r="M759">
        <v>28.2947074</v>
      </c>
      <c r="N759">
        <v>-80.661621100000005</v>
      </c>
      <c r="O759" s="26">
        <v>36810</v>
      </c>
    </row>
    <row r="760" spans="1:15" ht="15.75" customHeight="1">
      <c r="A760" t="s">
        <v>162</v>
      </c>
      <c r="B760" t="s">
        <v>163</v>
      </c>
      <c r="E760">
        <v>2</v>
      </c>
      <c r="F760" t="s">
        <v>453</v>
      </c>
      <c r="G760" t="s">
        <v>454</v>
      </c>
      <c r="H760" t="s">
        <v>455</v>
      </c>
      <c r="I760" t="s">
        <v>456</v>
      </c>
      <c r="J760" t="s">
        <v>12</v>
      </c>
      <c r="K760" t="s">
        <v>468</v>
      </c>
      <c r="L760" t="s">
        <v>49</v>
      </c>
      <c r="M760">
        <v>28.2947074</v>
      </c>
      <c r="N760">
        <v>-80.661621100000005</v>
      </c>
      <c r="O760" s="26">
        <v>36810</v>
      </c>
    </row>
    <row r="761" spans="1:15" ht="15.75" customHeight="1">
      <c r="A761" t="s">
        <v>437</v>
      </c>
      <c r="B761" t="s">
        <v>438</v>
      </c>
      <c r="E761">
        <v>2</v>
      </c>
      <c r="F761" t="s">
        <v>453</v>
      </c>
      <c r="G761" t="s">
        <v>454</v>
      </c>
      <c r="H761" t="s">
        <v>455</v>
      </c>
      <c r="I761" t="s">
        <v>456</v>
      </c>
      <c r="J761" t="s">
        <v>12</v>
      </c>
      <c r="K761" t="s">
        <v>468</v>
      </c>
      <c r="L761" t="s">
        <v>49</v>
      </c>
      <c r="M761">
        <v>28.2947074</v>
      </c>
      <c r="N761">
        <v>-80.661621100000005</v>
      </c>
      <c r="O761" s="26">
        <v>36810</v>
      </c>
    </row>
    <row r="762" spans="1:15" ht="15.75" customHeight="1">
      <c r="A762" t="s">
        <v>154</v>
      </c>
      <c r="B762" t="s">
        <v>155</v>
      </c>
      <c r="E762">
        <v>3</v>
      </c>
      <c r="F762" t="s">
        <v>453</v>
      </c>
      <c r="G762" t="s">
        <v>454</v>
      </c>
      <c r="H762" t="s">
        <v>455</v>
      </c>
      <c r="I762" t="s">
        <v>456</v>
      </c>
      <c r="J762" t="s">
        <v>12</v>
      </c>
      <c r="K762" t="s">
        <v>468</v>
      </c>
      <c r="L762" t="s">
        <v>49</v>
      </c>
      <c r="M762">
        <v>28.2947074</v>
      </c>
      <c r="N762">
        <v>-80.661621100000005</v>
      </c>
      <c r="O762" s="26">
        <v>36810</v>
      </c>
    </row>
    <row r="763" spans="1:15" ht="15.75" customHeight="1">
      <c r="A763" t="s">
        <v>166</v>
      </c>
      <c r="B763" t="s">
        <v>167</v>
      </c>
      <c r="E763">
        <v>3</v>
      </c>
      <c r="F763" t="s">
        <v>453</v>
      </c>
      <c r="G763" t="s">
        <v>454</v>
      </c>
      <c r="H763" t="s">
        <v>455</v>
      </c>
      <c r="I763" t="s">
        <v>456</v>
      </c>
      <c r="J763" t="s">
        <v>12</v>
      </c>
      <c r="K763" t="s">
        <v>468</v>
      </c>
      <c r="L763" t="s">
        <v>49</v>
      </c>
      <c r="M763">
        <v>28.2947074</v>
      </c>
      <c r="N763">
        <v>-80.661621100000005</v>
      </c>
      <c r="O763" s="26">
        <v>36810</v>
      </c>
    </row>
    <row r="764" spans="1:15" ht="15.75" customHeight="1">
      <c r="A764" t="s">
        <v>58</v>
      </c>
      <c r="B764" t="s">
        <v>59</v>
      </c>
      <c r="E764">
        <v>3</v>
      </c>
      <c r="F764" t="s">
        <v>453</v>
      </c>
      <c r="G764" t="s">
        <v>454</v>
      </c>
      <c r="H764" t="s">
        <v>455</v>
      </c>
      <c r="I764" t="s">
        <v>456</v>
      </c>
      <c r="J764" t="s">
        <v>12</v>
      </c>
      <c r="K764" t="s">
        <v>468</v>
      </c>
      <c r="L764" t="s">
        <v>49</v>
      </c>
      <c r="M764">
        <v>28.2947074</v>
      </c>
      <c r="N764">
        <v>-80.661621100000005</v>
      </c>
      <c r="O764" s="26">
        <v>36810</v>
      </c>
    </row>
    <row r="765" spans="1:15" ht="15.75" customHeight="1">
      <c r="A765" t="s">
        <v>152</v>
      </c>
      <c r="B765" t="s">
        <v>153</v>
      </c>
      <c r="E765">
        <v>3</v>
      </c>
      <c r="F765" t="s">
        <v>453</v>
      </c>
      <c r="G765" t="s">
        <v>454</v>
      </c>
      <c r="H765" t="s">
        <v>455</v>
      </c>
      <c r="I765" t="s">
        <v>456</v>
      </c>
      <c r="J765" t="s">
        <v>12</v>
      </c>
      <c r="K765" t="s">
        <v>468</v>
      </c>
      <c r="L765" t="s">
        <v>49</v>
      </c>
      <c r="M765">
        <v>28.2947074</v>
      </c>
      <c r="N765">
        <v>-80.661621100000005</v>
      </c>
      <c r="O765" s="26">
        <v>36810</v>
      </c>
    </row>
    <row r="766" spans="1:15" ht="15.75" customHeight="1">
      <c r="A766" t="s">
        <v>140</v>
      </c>
      <c r="B766" t="s">
        <v>141</v>
      </c>
      <c r="E766">
        <v>3</v>
      </c>
      <c r="F766" t="s">
        <v>453</v>
      </c>
      <c r="G766" t="s">
        <v>454</v>
      </c>
      <c r="H766" t="s">
        <v>455</v>
      </c>
      <c r="I766" t="s">
        <v>456</v>
      </c>
      <c r="J766" t="s">
        <v>12</v>
      </c>
      <c r="K766" t="s">
        <v>468</v>
      </c>
      <c r="L766" t="s">
        <v>49</v>
      </c>
      <c r="M766">
        <v>28.2947074</v>
      </c>
      <c r="N766">
        <v>-80.661621100000005</v>
      </c>
      <c r="O766" s="26">
        <v>36810</v>
      </c>
    </row>
    <row r="767" spans="1:15" ht="15.75" customHeight="1">
      <c r="A767" t="s">
        <v>397</v>
      </c>
      <c r="B767" t="s">
        <v>398</v>
      </c>
      <c r="E767">
        <v>3</v>
      </c>
      <c r="F767" t="s">
        <v>453</v>
      </c>
      <c r="G767" t="s">
        <v>454</v>
      </c>
      <c r="H767" t="s">
        <v>455</v>
      </c>
      <c r="I767" t="s">
        <v>456</v>
      </c>
      <c r="J767" t="s">
        <v>12</v>
      </c>
      <c r="K767" t="s">
        <v>468</v>
      </c>
      <c r="L767" t="s">
        <v>49</v>
      </c>
      <c r="M767">
        <v>28.2947074</v>
      </c>
      <c r="N767">
        <v>-80.661621100000005</v>
      </c>
      <c r="O767" s="26">
        <v>36810</v>
      </c>
    </row>
    <row r="768" spans="1:15" ht="15.75" customHeight="1">
      <c r="A768" t="s">
        <v>122</v>
      </c>
      <c r="B768" t="s">
        <v>123</v>
      </c>
      <c r="E768">
        <v>3</v>
      </c>
      <c r="F768" t="s">
        <v>453</v>
      </c>
      <c r="G768" t="s">
        <v>454</v>
      </c>
      <c r="H768" t="s">
        <v>455</v>
      </c>
      <c r="I768" t="s">
        <v>456</v>
      </c>
      <c r="J768" t="s">
        <v>12</v>
      </c>
      <c r="K768" t="s">
        <v>468</v>
      </c>
      <c r="L768" t="s">
        <v>49</v>
      </c>
      <c r="M768">
        <v>28.2947074</v>
      </c>
      <c r="N768">
        <v>-80.661621100000005</v>
      </c>
      <c r="O768" s="26">
        <v>36810</v>
      </c>
    </row>
    <row r="769" spans="1:15" ht="15.75" customHeight="1">
      <c r="A769" t="s">
        <v>196</v>
      </c>
      <c r="B769" t="s">
        <v>197</v>
      </c>
      <c r="E769">
        <v>4</v>
      </c>
      <c r="F769" t="s">
        <v>453</v>
      </c>
      <c r="G769" t="s">
        <v>454</v>
      </c>
      <c r="H769" t="s">
        <v>455</v>
      </c>
      <c r="I769" t="s">
        <v>456</v>
      </c>
      <c r="J769" t="s">
        <v>12</v>
      </c>
      <c r="K769" t="s">
        <v>468</v>
      </c>
      <c r="L769" t="s">
        <v>49</v>
      </c>
      <c r="M769">
        <v>28.2947074</v>
      </c>
      <c r="N769">
        <v>-80.661621100000005</v>
      </c>
      <c r="O769" s="26">
        <v>36810</v>
      </c>
    </row>
    <row r="770" spans="1:15" ht="15.75" customHeight="1">
      <c r="A770" t="s">
        <v>158</v>
      </c>
      <c r="B770" t="s">
        <v>159</v>
      </c>
      <c r="E770">
        <v>4</v>
      </c>
      <c r="F770" t="s">
        <v>453</v>
      </c>
      <c r="G770" t="s">
        <v>454</v>
      </c>
      <c r="H770" t="s">
        <v>455</v>
      </c>
      <c r="I770" t="s">
        <v>456</v>
      </c>
      <c r="J770" t="s">
        <v>12</v>
      </c>
      <c r="K770" t="s">
        <v>468</v>
      </c>
      <c r="L770" t="s">
        <v>49</v>
      </c>
      <c r="M770">
        <v>28.2947074</v>
      </c>
      <c r="N770">
        <v>-80.661621100000005</v>
      </c>
      <c r="O770" s="26">
        <v>36810</v>
      </c>
    </row>
    <row r="771" spans="1:15" ht="15.75" customHeight="1">
      <c r="A771" t="s">
        <v>365</v>
      </c>
      <c r="B771" t="s">
        <v>366</v>
      </c>
      <c r="E771">
        <v>4</v>
      </c>
      <c r="F771" t="s">
        <v>453</v>
      </c>
      <c r="G771" t="s">
        <v>454</v>
      </c>
      <c r="H771" t="s">
        <v>455</v>
      </c>
      <c r="I771" t="s">
        <v>456</v>
      </c>
      <c r="J771" t="s">
        <v>12</v>
      </c>
      <c r="K771" t="s">
        <v>468</v>
      </c>
      <c r="L771" t="s">
        <v>49</v>
      </c>
      <c r="M771">
        <v>28.2947074</v>
      </c>
      <c r="N771">
        <v>-80.661621100000005</v>
      </c>
      <c r="O771" s="26">
        <v>36810</v>
      </c>
    </row>
    <row r="772" spans="1:15" ht="15.75" customHeight="1">
      <c r="A772" t="s">
        <v>186</v>
      </c>
      <c r="B772" t="s">
        <v>187</v>
      </c>
      <c r="E772">
        <v>4</v>
      </c>
      <c r="F772" t="s">
        <v>453</v>
      </c>
      <c r="G772" t="s">
        <v>454</v>
      </c>
      <c r="H772" t="s">
        <v>455</v>
      </c>
      <c r="I772" t="s">
        <v>456</v>
      </c>
      <c r="J772" t="s">
        <v>12</v>
      </c>
      <c r="K772" t="s">
        <v>468</v>
      </c>
      <c r="L772" t="s">
        <v>49</v>
      </c>
      <c r="M772">
        <v>28.2947074</v>
      </c>
      <c r="N772">
        <v>-80.661621100000005</v>
      </c>
      <c r="O772" s="26">
        <v>36810</v>
      </c>
    </row>
    <row r="773" spans="1:15" ht="15.75" customHeight="1">
      <c r="A773" t="s">
        <v>72</v>
      </c>
      <c r="B773" t="s">
        <v>73</v>
      </c>
      <c r="E773">
        <v>4</v>
      </c>
      <c r="F773" t="s">
        <v>453</v>
      </c>
      <c r="G773" t="s">
        <v>454</v>
      </c>
      <c r="H773" t="s">
        <v>455</v>
      </c>
      <c r="I773" t="s">
        <v>456</v>
      </c>
      <c r="J773" t="s">
        <v>12</v>
      </c>
      <c r="K773" t="s">
        <v>468</v>
      </c>
      <c r="L773" t="s">
        <v>49</v>
      </c>
      <c r="M773">
        <v>28.2947074</v>
      </c>
      <c r="N773">
        <v>-80.661621100000005</v>
      </c>
      <c r="O773" s="26">
        <v>36810</v>
      </c>
    </row>
    <row r="774" spans="1:15" ht="15.75" customHeight="1">
      <c r="A774" t="s">
        <v>439</v>
      </c>
      <c r="B774" t="s">
        <v>440</v>
      </c>
      <c r="E774">
        <v>5</v>
      </c>
      <c r="F774" t="s">
        <v>453</v>
      </c>
      <c r="G774" t="s">
        <v>454</v>
      </c>
      <c r="H774" t="s">
        <v>455</v>
      </c>
      <c r="I774" t="s">
        <v>456</v>
      </c>
      <c r="J774" t="s">
        <v>12</v>
      </c>
      <c r="K774" t="s">
        <v>468</v>
      </c>
      <c r="L774" t="s">
        <v>49</v>
      </c>
      <c r="M774">
        <v>28.2947074</v>
      </c>
      <c r="N774">
        <v>-80.661621100000005</v>
      </c>
      <c r="O774" s="26">
        <v>36810</v>
      </c>
    </row>
    <row r="775" spans="1:15" ht="15.75" customHeight="1">
      <c r="A775" t="s">
        <v>114</v>
      </c>
      <c r="B775" t="s">
        <v>115</v>
      </c>
      <c r="E775">
        <v>5</v>
      </c>
      <c r="F775" t="s">
        <v>453</v>
      </c>
      <c r="G775" t="s">
        <v>454</v>
      </c>
      <c r="H775" t="s">
        <v>455</v>
      </c>
      <c r="I775" t="s">
        <v>456</v>
      </c>
      <c r="J775" t="s">
        <v>12</v>
      </c>
      <c r="K775" t="s">
        <v>468</v>
      </c>
      <c r="L775" t="s">
        <v>49</v>
      </c>
      <c r="M775">
        <v>28.2947074</v>
      </c>
      <c r="N775">
        <v>-80.661621100000005</v>
      </c>
      <c r="O775" s="26">
        <v>36810</v>
      </c>
    </row>
    <row r="776" spans="1:15" ht="15.75" customHeight="1">
      <c r="A776" t="s">
        <v>156</v>
      </c>
      <c r="B776" t="s">
        <v>157</v>
      </c>
      <c r="E776">
        <v>5</v>
      </c>
      <c r="F776" t="s">
        <v>453</v>
      </c>
      <c r="G776" t="s">
        <v>454</v>
      </c>
      <c r="H776" t="s">
        <v>455</v>
      </c>
      <c r="I776" t="s">
        <v>456</v>
      </c>
      <c r="J776" t="s">
        <v>12</v>
      </c>
      <c r="K776" t="s">
        <v>468</v>
      </c>
      <c r="L776" t="s">
        <v>49</v>
      </c>
      <c r="M776">
        <v>28.2947074</v>
      </c>
      <c r="N776">
        <v>-80.661621100000005</v>
      </c>
      <c r="O776" s="26">
        <v>36810</v>
      </c>
    </row>
    <row r="777" spans="1:15" ht="15.75" customHeight="1">
      <c r="A777" t="s">
        <v>385</v>
      </c>
      <c r="B777" t="s">
        <v>386</v>
      </c>
      <c r="E777">
        <v>7</v>
      </c>
      <c r="F777" t="s">
        <v>453</v>
      </c>
      <c r="G777" t="s">
        <v>454</v>
      </c>
      <c r="H777" t="s">
        <v>455</v>
      </c>
      <c r="I777" t="s">
        <v>456</v>
      </c>
      <c r="J777" t="s">
        <v>12</v>
      </c>
      <c r="K777" t="s">
        <v>468</v>
      </c>
      <c r="L777" t="s">
        <v>49</v>
      </c>
      <c r="M777">
        <v>28.2947074</v>
      </c>
      <c r="N777">
        <v>-80.661621100000005</v>
      </c>
      <c r="O777" s="26">
        <v>36810</v>
      </c>
    </row>
    <row r="778" spans="1:15" ht="15.75" customHeight="1">
      <c r="A778" t="s">
        <v>441</v>
      </c>
      <c r="B778" t="s">
        <v>442</v>
      </c>
      <c r="E778">
        <v>7</v>
      </c>
      <c r="F778" t="s">
        <v>453</v>
      </c>
      <c r="G778" t="s">
        <v>454</v>
      </c>
      <c r="H778" t="s">
        <v>455</v>
      </c>
      <c r="I778" t="s">
        <v>456</v>
      </c>
      <c r="J778" t="s">
        <v>12</v>
      </c>
      <c r="K778" t="s">
        <v>468</v>
      </c>
      <c r="L778" t="s">
        <v>49</v>
      </c>
      <c r="M778">
        <v>28.2947074</v>
      </c>
      <c r="N778">
        <v>-80.661621100000005</v>
      </c>
      <c r="O778" s="26">
        <v>36810</v>
      </c>
    </row>
    <row r="779" spans="1:15" ht="15.75" customHeight="1">
      <c r="A779" t="s">
        <v>190</v>
      </c>
      <c r="B779" t="s">
        <v>191</v>
      </c>
      <c r="E779">
        <v>7</v>
      </c>
      <c r="F779" t="s">
        <v>453</v>
      </c>
      <c r="G779" t="s">
        <v>454</v>
      </c>
      <c r="H779" t="s">
        <v>455</v>
      </c>
      <c r="I779" t="s">
        <v>456</v>
      </c>
      <c r="J779" t="s">
        <v>12</v>
      </c>
      <c r="K779" t="s">
        <v>468</v>
      </c>
      <c r="L779" t="s">
        <v>49</v>
      </c>
      <c r="M779">
        <v>28.2947074</v>
      </c>
      <c r="N779">
        <v>-80.661621100000005</v>
      </c>
      <c r="O779" s="26">
        <v>36810</v>
      </c>
    </row>
    <row r="780" spans="1:15" ht="15.75" customHeight="1">
      <c r="A780" t="s">
        <v>407</v>
      </c>
      <c r="B780" t="s">
        <v>408</v>
      </c>
      <c r="E780">
        <v>7</v>
      </c>
      <c r="F780" t="s">
        <v>453</v>
      </c>
      <c r="G780" t="s">
        <v>454</v>
      </c>
      <c r="H780" t="s">
        <v>455</v>
      </c>
      <c r="I780" t="s">
        <v>456</v>
      </c>
      <c r="J780" t="s">
        <v>12</v>
      </c>
      <c r="K780" t="s">
        <v>468</v>
      </c>
      <c r="L780" t="s">
        <v>49</v>
      </c>
      <c r="M780">
        <v>28.2947074</v>
      </c>
      <c r="N780">
        <v>-80.661621100000005</v>
      </c>
      <c r="O780" s="26">
        <v>36810</v>
      </c>
    </row>
    <row r="781" spans="1:15" ht="15.75" customHeight="1">
      <c r="A781" t="s">
        <v>343</v>
      </c>
      <c r="B781" t="s">
        <v>344</v>
      </c>
      <c r="E781">
        <v>8</v>
      </c>
      <c r="F781" t="s">
        <v>453</v>
      </c>
      <c r="G781" t="s">
        <v>454</v>
      </c>
      <c r="H781" t="s">
        <v>455</v>
      </c>
      <c r="I781" t="s">
        <v>456</v>
      </c>
      <c r="J781" t="s">
        <v>12</v>
      </c>
      <c r="K781" t="s">
        <v>468</v>
      </c>
      <c r="L781" t="s">
        <v>49</v>
      </c>
      <c r="M781">
        <v>28.2947074</v>
      </c>
      <c r="N781">
        <v>-80.661621100000005</v>
      </c>
      <c r="O781" s="26">
        <v>36810</v>
      </c>
    </row>
    <row r="782" spans="1:15" ht="15.75" customHeight="1">
      <c r="A782" t="s">
        <v>116</v>
      </c>
      <c r="B782" t="s">
        <v>117</v>
      </c>
      <c r="E782">
        <v>9</v>
      </c>
      <c r="F782" t="s">
        <v>453</v>
      </c>
      <c r="G782" t="s">
        <v>454</v>
      </c>
      <c r="H782" t="s">
        <v>455</v>
      </c>
      <c r="I782" t="s">
        <v>456</v>
      </c>
      <c r="J782" t="s">
        <v>12</v>
      </c>
      <c r="K782" t="s">
        <v>468</v>
      </c>
      <c r="L782" t="s">
        <v>49</v>
      </c>
      <c r="M782">
        <v>28.2947074</v>
      </c>
      <c r="N782">
        <v>-80.661621100000005</v>
      </c>
      <c r="O782" s="26">
        <v>36810</v>
      </c>
    </row>
    <row r="783" spans="1:15" ht="15.75" customHeight="1">
      <c r="A783" t="s">
        <v>204</v>
      </c>
      <c r="B783" t="s">
        <v>205</v>
      </c>
      <c r="E783">
        <v>9</v>
      </c>
      <c r="F783" t="s">
        <v>453</v>
      </c>
      <c r="G783" t="s">
        <v>454</v>
      </c>
      <c r="H783" t="s">
        <v>455</v>
      </c>
      <c r="I783" t="s">
        <v>456</v>
      </c>
      <c r="J783" t="s">
        <v>12</v>
      </c>
      <c r="K783" t="s">
        <v>468</v>
      </c>
      <c r="L783" t="s">
        <v>49</v>
      </c>
      <c r="M783">
        <v>28.2947074</v>
      </c>
      <c r="N783">
        <v>-80.661621100000005</v>
      </c>
      <c r="O783" s="26">
        <v>36810</v>
      </c>
    </row>
    <row r="784" spans="1:15" ht="15.75" customHeight="1">
      <c r="A784" t="s">
        <v>164</v>
      </c>
      <c r="B784" t="s">
        <v>165</v>
      </c>
      <c r="E784">
        <v>14</v>
      </c>
      <c r="F784" t="s">
        <v>453</v>
      </c>
      <c r="G784" t="s">
        <v>454</v>
      </c>
      <c r="H784" t="s">
        <v>455</v>
      </c>
      <c r="I784" t="s">
        <v>456</v>
      </c>
      <c r="J784" t="s">
        <v>12</v>
      </c>
      <c r="K784" t="s">
        <v>468</v>
      </c>
      <c r="L784" t="s">
        <v>49</v>
      </c>
      <c r="M784">
        <v>28.2947074</v>
      </c>
      <c r="N784">
        <v>-80.661621100000005</v>
      </c>
      <c r="O784" s="26">
        <v>36810</v>
      </c>
    </row>
    <row r="785" spans="1:15" ht="15.75" customHeight="1">
      <c r="A785" t="s">
        <v>276</v>
      </c>
      <c r="B785" t="s">
        <v>277</v>
      </c>
      <c r="E785">
        <v>1</v>
      </c>
      <c r="F785" t="s">
        <v>453</v>
      </c>
      <c r="G785" t="s">
        <v>454</v>
      </c>
      <c r="H785" t="s">
        <v>455</v>
      </c>
      <c r="I785" t="s">
        <v>456</v>
      </c>
      <c r="J785" t="s">
        <v>12</v>
      </c>
      <c r="K785" t="s">
        <v>468</v>
      </c>
      <c r="L785" t="s">
        <v>49</v>
      </c>
      <c r="M785">
        <v>28.2947074</v>
      </c>
      <c r="N785">
        <v>-80.661621100000005</v>
      </c>
      <c r="O785" s="26">
        <v>40481</v>
      </c>
    </row>
    <row r="786" spans="1:15" ht="15.75" customHeight="1">
      <c r="A786" t="s">
        <v>130</v>
      </c>
      <c r="B786" t="s">
        <v>131</v>
      </c>
      <c r="E786">
        <v>1</v>
      </c>
      <c r="F786" t="s">
        <v>453</v>
      </c>
      <c r="G786" t="s">
        <v>454</v>
      </c>
      <c r="H786" t="s">
        <v>455</v>
      </c>
      <c r="I786" t="s">
        <v>456</v>
      </c>
      <c r="J786" t="s">
        <v>12</v>
      </c>
      <c r="K786" t="s">
        <v>468</v>
      </c>
      <c r="L786" t="s">
        <v>49</v>
      </c>
      <c r="M786">
        <v>28.2947074</v>
      </c>
      <c r="N786">
        <v>-80.661621100000005</v>
      </c>
      <c r="O786" s="26">
        <v>40481</v>
      </c>
    </row>
    <row r="787" spans="1:15" ht="15.75" customHeight="1">
      <c r="A787" t="s">
        <v>142</v>
      </c>
      <c r="B787" t="s">
        <v>143</v>
      </c>
      <c r="E787">
        <v>1</v>
      </c>
      <c r="F787" t="s">
        <v>453</v>
      </c>
      <c r="G787" t="s">
        <v>454</v>
      </c>
      <c r="H787" t="s">
        <v>455</v>
      </c>
      <c r="I787" t="s">
        <v>456</v>
      </c>
      <c r="J787" t="s">
        <v>12</v>
      </c>
      <c r="K787" t="s">
        <v>468</v>
      </c>
      <c r="L787" t="s">
        <v>49</v>
      </c>
      <c r="M787">
        <v>28.2947074</v>
      </c>
      <c r="N787">
        <v>-80.661621100000005</v>
      </c>
      <c r="O787" s="26">
        <v>40481</v>
      </c>
    </row>
    <row r="788" spans="1:15" ht="15.75" customHeight="1">
      <c r="A788" t="s">
        <v>258</v>
      </c>
      <c r="B788" t="s">
        <v>259</v>
      </c>
      <c r="E788">
        <v>1</v>
      </c>
      <c r="F788" t="s">
        <v>453</v>
      </c>
      <c r="G788" t="s">
        <v>454</v>
      </c>
      <c r="H788" t="s">
        <v>455</v>
      </c>
      <c r="I788" t="s">
        <v>456</v>
      </c>
      <c r="J788" t="s">
        <v>12</v>
      </c>
      <c r="K788" t="s">
        <v>468</v>
      </c>
      <c r="L788" t="s">
        <v>49</v>
      </c>
      <c r="M788">
        <v>28.2947074</v>
      </c>
      <c r="N788">
        <v>-80.661621100000005</v>
      </c>
      <c r="O788" s="26">
        <v>40481</v>
      </c>
    </row>
    <row r="789" spans="1:15" ht="15.75" customHeight="1">
      <c r="A789" t="s">
        <v>154</v>
      </c>
      <c r="B789" t="s">
        <v>155</v>
      </c>
      <c r="E789">
        <v>2</v>
      </c>
      <c r="F789" t="s">
        <v>453</v>
      </c>
      <c r="G789" t="s">
        <v>454</v>
      </c>
      <c r="H789" t="s">
        <v>455</v>
      </c>
      <c r="I789" t="s">
        <v>456</v>
      </c>
      <c r="J789" t="s">
        <v>12</v>
      </c>
      <c r="K789" t="s">
        <v>468</v>
      </c>
      <c r="L789" t="s">
        <v>49</v>
      </c>
      <c r="M789">
        <v>28.2947074</v>
      </c>
      <c r="N789">
        <v>-80.661621100000005</v>
      </c>
      <c r="O789" s="26">
        <v>40481</v>
      </c>
    </row>
    <row r="790" spans="1:15" ht="15.75" customHeight="1">
      <c r="A790" t="s">
        <v>39</v>
      </c>
      <c r="B790" t="s">
        <v>41</v>
      </c>
      <c r="E790">
        <v>2</v>
      </c>
      <c r="F790" t="s">
        <v>453</v>
      </c>
      <c r="G790" t="s">
        <v>454</v>
      </c>
      <c r="H790" t="s">
        <v>455</v>
      </c>
      <c r="I790" t="s">
        <v>456</v>
      </c>
      <c r="J790" t="s">
        <v>12</v>
      </c>
      <c r="K790" t="s">
        <v>468</v>
      </c>
      <c r="L790" t="s">
        <v>49</v>
      </c>
      <c r="M790">
        <v>28.2947074</v>
      </c>
      <c r="N790">
        <v>-80.661621100000005</v>
      </c>
      <c r="O790" s="26">
        <v>40481</v>
      </c>
    </row>
    <row r="791" spans="1:15" ht="15.75" customHeight="1">
      <c r="A791" t="s">
        <v>152</v>
      </c>
      <c r="B791" t="s">
        <v>153</v>
      </c>
      <c r="E791">
        <v>2</v>
      </c>
      <c r="F791" t="s">
        <v>453</v>
      </c>
      <c r="G791" t="s">
        <v>454</v>
      </c>
      <c r="H791" t="s">
        <v>455</v>
      </c>
      <c r="I791" t="s">
        <v>456</v>
      </c>
      <c r="J791" t="s">
        <v>12</v>
      </c>
      <c r="K791" t="s">
        <v>468</v>
      </c>
      <c r="L791" t="s">
        <v>49</v>
      </c>
      <c r="M791">
        <v>28.2947074</v>
      </c>
      <c r="N791">
        <v>-80.661621100000005</v>
      </c>
      <c r="O791" s="26">
        <v>40481</v>
      </c>
    </row>
    <row r="792" spans="1:15" ht="15.75" customHeight="1">
      <c r="A792" t="s">
        <v>164</v>
      </c>
      <c r="B792" t="s">
        <v>165</v>
      </c>
      <c r="E792">
        <v>2</v>
      </c>
      <c r="F792" t="s">
        <v>453</v>
      </c>
      <c r="G792" t="s">
        <v>454</v>
      </c>
      <c r="H792" t="s">
        <v>455</v>
      </c>
      <c r="I792" t="s">
        <v>456</v>
      </c>
      <c r="J792" t="s">
        <v>12</v>
      </c>
      <c r="K792" t="s">
        <v>468</v>
      </c>
      <c r="L792" t="s">
        <v>49</v>
      </c>
      <c r="M792">
        <v>28.2947074</v>
      </c>
      <c r="N792">
        <v>-80.661621100000005</v>
      </c>
      <c r="O792" s="26">
        <v>40481</v>
      </c>
    </row>
    <row r="793" spans="1:15" ht="15.75" customHeight="1">
      <c r="A793" t="s">
        <v>138</v>
      </c>
      <c r="B793" t="s">
        <v>139</v>
      </c>
      <c r="E793">
        <v>2</v>
      </c>
      <c r="F793" t="s">
        <v>453</v>
      </c>
      <c r="G793" t="s">
        <v>454</v>
      </c>
      <c r="H793" t="s">
        <v>455</v>
      </c>
      <c r="I793" t="s">
        <v>456</v>
      </c>
      <c r="J793" t="s">
        <v>12</v>
      </c>
      <c r="K793" t="s">
        <v>468</v>
      </c>
      <c r="L793" t="s">
        <v>49</v>
      </c>
      <c r="M793">
        <v>28.2947074</v>
      </c>
      <c r="N793">
        <v>-80.661621100000005</v>
      </c>
      <c r="O793" s="26">
        <v>40481</v>
      </c>
    </row>
    <row r="794" spans="1:15" ht="15.75" customHeight="1">
      <c r="A794" t="s">
        <v>120</v>
      </c>
      <c r="B794" t="s">
        <v>121</v>
      </c>
      <c r="E794">
        <v>2</v>
      </c>
      <c r="F794" t="s">
        <v>453</v>
      </c>
      <c r="G794" t="s">
        <v>454</v>
      </c>
      <c r="H794" t="s">
        <v>455</v>
      </c>
      <c r="I794" t="s">
        <v>456</v>
      </c>
      <c r="J794" t="s">
        <v>12</v>
      </c>
      <c r="K794" t="s">
        <v>468</v>
      </c>
      <c r="L794" t="s">
        <v>49</v>
      </c>
      <c r="M794">
        <v>28.2947074</v>
      </c>
      <c r="N794">
        <v>-80.661621100000005</v>
      </c>
      <c r="O794" s="26">
        <v>40481</v>
      </c>
    </row>
    <row r="795" spans="1:15" ht="15.75" customHeight="1">
      <c r="A795" t="s">
        <v>90</v>
      </c>
      <c r="B795" t="s">
        <v>91</v>
      </c>
      <c r="E795">
        <v>2</v>
      </c>
      <c r="F795" t="s">
        <v>453</v>
      </c>
      <c r="G795" t="s">
        <v>454</v>
      </c>
      <c r="H795" t="s">
        <v>455</v>
      </c>
      <c r="I795" t="s">
        <v>456</v>
      </c>
      <c r="J795" t="s">
        <v>12</v>
      </c>
      <c r="K795" t="s">
        <v>468</v>
      </c>
      <c r="L795" t="s">
        <v>49</v>
      </c>
      <c r="M795">
        <v>28.2947074</v>
      </c>
      <c r="N795">
        <v>-80.661621100000005</v>
      </c>
      <c r="O795" s="26">
        <v>40481</v>
      </c>
    </row>
    <row r="796" spans="1:15" ht="15.75" customHeight="1">
      <c r="A796" t="s">
        <v>80</v>
      </c>
      <c r="B796" t="s">
        <v>81</v>
      </c>
      <c r="E796">
        <v>2</v>
      </c>
      <c r="F796" t="s">
        <v>453</v>
      </c>
      <c r="G796" t="s">
        <v>454</v>
      </c>
      <c r="H796" t="s">
        <v>455</v>
      </c>
      <c r="I796" t="s">
        <v>456</v>
      </c>
      <c r="J796" t="s">
        <v>12</v>
      </c>
      <c r="K796" t="s">
        <v>468</v>
      </c>
      <c r="L796" t="s">
        <v>49</v>
      </c>
      <c r="M796">
        <v>28.2947074</v>
      </c>
      <c r="N796">
        <v>-80.661621100000005</v>
      </c>
      <c r="O796" s="26">
        <v>40481</v>
      </c>
    </row>
    <row r="797" spans="1:15" ht="15.75" customHeight="1">
      <c r="A797" t="s">
        <v>116</v>
      </c>
      <c r="B797" t="s">
        <v>117</v>
      </c>
      <c r="E797">
        <v>2</v>
      </c>
      <c r="F797" t="s">
        <v>453</v>
      </c>
      <c r="G797" t="s">
        <v>454</v>
      </c>
      <c r="H797" t="s">
        <v>455</v>
      </c>
      <c r="I797" t="s">
        <v>456</v>
      </c>
      <c r="J797" t="s">
        <v>12</v>
      </c>
      <c r="K797" t="s">
        <v>468</v>
      </c>
      <c r="L797" t="s">
        <v>49</v>
      </c>
      <c r="M797">
        <v>28.2947074</v>
      </c>
      <c r="N797">
        <v>-80.661621100000005</v>
      </c>
      <c r="O797" s="26">
        <v>40481</v>
      </c>
    </row>
    <row r="798" spans="1:15" ht="15.75" customHeight="1">
      <c r="A798" t="s">
        <v>160</v>
      </c>
      <c r="B798" t="s">
        <v>161</v>
      </c>
      <c r="E798">
        <v>2</v>
      </c>
      <c r="F798" t="s">
        <v>453</v>
      </c>
      <c r="G798" t="s">
        <v>454</v>
      </c>
      <c r="H798" t="s">
        <v>455</v>
      </c>
      <c r="I798" t="s">
        <v>456</v>
      </c>
      <c r="J798" t="s">
        <v>12</v>
      </c>
      <c r="K798" t="s">
        <v>468</v>
      </c>
      <c r="L798" t="s">
        <v>49</v>
      </c>
      <c r="M798">
        <v>28.2947074</v>
      </c>
      <c r="N798">
        <v>-80.661621100000005</v>
      </c>
      <c r="O798" s="26">
        <v>40481</v>
      </c>
    </row>
    <row r="799" spans="1:15" ht="15.75" customHeight="1">
      <c r="A799" t="s">
        <v>136</v>
      </c>
      <c r="B799" t="s">
        <v>137</v>
      </c>
      <c r="E799">
        <v>3</v>
      </c>
      <c r="F799" t="s">
        <v>453</v>
      </c>
      <c r="G799" t="s">
        <v>454</v>
      </c>
      <c r="H799" t="s">
        <v>455</v>
      </c>
      <c r="I799" t="s">
        <v>456</v>
      </c>
      <c r="J799" t="s">
        <v>12</v>
      </c>
      <c r="K799" t="s">
        <v>468</v>
      </c>
      <c r="L799" t="s">
        <v>49</v>
      </c>
      <c r="M799">
        <v>28.2947074</v>
      </c>
      <c r="N799">
        <v>-80.661621100000005</v>
      </c>
      <c r="O799" s="26">
        <v>40481</v>
      </c>
    </row>
    <row r="800" spans="1:15" ht="15.75" customHeight="1">
      <c r="A800" t="s">
        <v>58</v>
      </c>
      <c r="B800" t="s">
        <v>59</v>
      </c>
      <c r="E800">
        <v>3</v>
      </c>
      <c r="F800" t="s">
        <v>453</v>
      </c>
      <c r="G800" t="s">
        <v>454</v>
      </c>
      <c r="H800" t="s">
        <v>455</v>
      </c>
      <c r="I800" t="s">
        <v>456</v>
      </c>
      <c r="J800" t="s">
        <v>12</v>
      </c>
      <c r="K800" t="s">
        <v>468</v>
      </c>
      <c r="L800" t="s">
        <v>49</v>
      </c>
      <c r="M800">
        <v>28.2947074</v>
      </c>
      <c r="N800">
        <v>-80.661621100000005</v>
      </c>
      <c r="O800" s="26">
        <v>40481</v>
      </c>
    </row>
    <row r="801" spans="1:15" ht="15.75" customHeight="1">
      <c r="A801" t="s">
        <v>323</v>
      </c>
      <c r="B801" t="s">
        <v>324</v>
      </c>
      <c r="E801">
        <v>4</v>
      </c>
      <c r="F801" t="s">
        <v>453</v>
      </c>
      <c r="G801" t="s">
        <v>454</v>
      </c>
      <c r="H801" t="s">
        <v>455</v>
      </c>
      <c r="I801" t="s">
        <v>456</v>
      </c>
      <c r="J801" t="s">
        <v>12</v>
      </c>
      <c r="K801" t="s">
        <v>468</v>
      </c>
      <c r="L801" t="s">
        <v>49</v>
      </c>
      <c r="M801">
        <v>28.2947074</v>
      </c>
      <c r="N801">
        <v>-80.661621100000005</v>
      </c>
      <c r="O801" s="26">
        <v>40481</v>
      </c>
    </row>
    <row r="802" spans="1:15" ht="15.75" customHeight="1">
      <c r="A802" t="s">
        <v>126</v>
      </c>
      <c r="B802" t="s">
        <v>127</v>
      </c>
      <c r="E802">
        <v>5</v>
      </c>
      <c r="F802" t="s">
        <v>453</v>
      </c>
      <c r="G802" t="s">
        <v>454</v>
      </c>
      <c r="H802" t="s">
        <v>455</v>
      </c>
      <c r="I802" t="s">
        <v>456</v>
      </c>
      <c r="J802" t="s">
        <v>12</v>
      </c>
      <c r="K802" t="s">
        <v>468</v>
      </c>
      <c r="L802" t="s">
        <v>49</v>
      </c>
      <c r="M802">
        <v>28.2947074</v>
      </c>
      <c r="N802">
        <v>-80.661621100000005</v>
      </c>
      <c r="O802" s="26">
        <v>40481</v>
      </c>
    </row>
    <row r="803" spans="1:15" ht="15.75" customHeight="1">
      <c r="A803" t="s">
        <v>166</v>
      </c>
      <c r="B803" t="s">
        <v>167</v>
      </c>
      <c r="E803">
        <v>6</v>
      </c>
      <c r="F803" t="s">
        <v>453</v>
      </c>
      <c r="G803" t="s">
        <v>454</v>
      </c>
      <c r="H803" t="s">
        <v>455</v>
      </c>
      <c r="I803" t="s">
        <v>456</v>
      </c>
      <c r="J803" t="s">
        <v>12</v>
      </c>
      <c r="K803" t="s">
        <v>468</v>
      </c>
      <c r="L803" t="s">
        <v>49</v>
      </c>
      <c r="M803">
        <v>28.2947074</v>
      </c>
      <c r="N803">
        <v>-80.661621100000005</v>
      </c>
      <c r="O803" s="26">
        <v>40481</v>
      </c>
    </row>
    <row r="804" spans="1:15" ht="15.75" customHeight="1">
      <c r="A804" t="s">
        <v>196</v>
      </c>
      <c r="B804" t="s">
        <v>197</v>
      </c>
      <c r="E804">
        <v>14</v>
      </c>
      <c r="F804" t="s">
        <v>453</v>
      </c>
      <c r="G804" t="s">
        <v>454</v>
      </c>
      <c r="H804" t="s">
        <v>455</v>
      </c>
      <c r="I804" t="s">
        <v>456</v>
      </c>
      <c r="J804" t="s">
        <v>12</v>
      </c>
      <c r="K804" t="s">
        <v>468</v>
      </c>
      <c r="L804" t="s">
        <v>49</v>
      </c>
      <c r="M804">
        <v>28.2947074</v>
      </c>
      <c r="N804">
        <v>-80.661621100000005</v>
      </c>
      <c r="O804" s="26">
        <v>40481</v>
      </c>
    </row>
    <row r="805" spans="1:15" ht="15.75" customHeight="1">
      <c r="A805" t="s">
        <v>140</v>
      </c>
      <c r="B805" t="s">
        <v>141</v>
      </c>
      <c r="E805">
        <v>16</v>
      </c>
      <c r="F805" t="s">
        <v>453</v>
      </c>
      <c r="G805" t="s">
        <v>454</v>
      </c>
      <c r="H805" t="s">
        <v>455</v>
      </c>
      <c r="I805" t="s">
        <v>456</v>
      </c>
      <c r="J805" t="s">
        <v>12</v>
      </c>
      <c r="K805" t="s">
        <v>468</v>
      </c>
      <c r="L805" t="s">
        <v>49</v>
      </c>
      <c r="M805">
        <v>28.2947074</v>
      </c>
      <c r="N805">
        <v>-80.661621100000005</v>
      </c>
      <c r="O805" s="26">
        <v>40481</v>
      </c>
    </row>
    <row r="806" spans="1:15" ht="15.75" customHeight="1">
      <c r="A806" t="s">
        <v>122</v>
      </c>
      <c r="B806" t="s">
        <v>123</v>
      </c>
      <c r="E806">
        <v>20</v>
      </c>
      <c r="F806" t="s">
        <v>453</v>
      </c>
      <c r="G806" t="s">
        <v>454</v>
      </c>
      <c r="H806" t="s">
        <v>455</v>
      </c>
      <c r="I806" t="s">
        <v>456</v>
      </c>
      <c r="J806" t="s">
        <v>12</v>
      </c>
      <c r="K806" t="s">
        <v>468</v>
      </c>
      <c r="L806" t="s">
        <v>49</v>
      </c>
      <c r="M806">
        <v>28.2947074</v>
      </c>
      <c r="N806">
        <v>-80.661621100000005</v>
      </c>
      <c r="O806" s="26">
        <v>40481</v>
      </c>
    </row>
    <row r="807" spans="1:15" ht="15.75" customHeight="1">
      <c r="A807" t="s">
        <v>290</v>
      </c>
      <c r="B807" t="s">
        <v>291</v>
      </c>
      <c r="E807">
        <v>1</v>
      </c>
      <c r="F807" t="s">
        <v>453</v>
      </c>
      <c r="G807" t="s">
        <v>454</v>
      </c>
      <c r="H807" t="s">
        <v>455</v>
      </c>
      <c r="I807" t="s">
        <v>456</v>
      </c>
      <c r="J807" t="s">
        <v>18</v>
      </c>
      <c r="K807" t="s">
        <v>469</v>
      </c>
      <c r="L807" t="s">
        <v>51</v>
      </c>
      <c r="M807">
        <v>29.530898199999999</v>
      </c>
      <c r="N807">
        <v>-82.298154800000006</v>
      </c>
      <c r="O807" s="26">
        <v>36809</v>
      </c>
    </row>
    <row r="808" spans="1:15" ht="15.75" customHeight="1">
      <c r="A808" t="s">
        <v>214</v>
      </c>
      <c r="B808" t="s">
        <v>215</v>
      </c>
      <c r="E808">
        <v>1</v>
      </c>
      <c r="F808" t="s">
        <v>453</v>
      </c>
      <c r="G808" t="s">
        <v>454</v>
      </c>
      <c r="H808" t="s">
        <v>455</v>
      </c>
      <c r="I808" t="s">
        <v>456</v>
      </c>
      <c r="J808" t="s">
        <v>18</v>
      </c>
      <c r="K808" t="s">
        <v>469</v>
      </c>
      <c r="L808" t="s">
        <v>51</v>
      </c>
      <c r="M808">
        <v>29.530898199999999</v>
      </c>
      <c r="N808">
        <v>-82.298154800000006</v>
      </c>
      <c r="O808" s="26">
        <v>36809</v>
      </c>
    </row>
    <row r="809" spans="1:15" ht="15.75" customHeight="1">
      <c r="A809" t="s">
        <v>254</v>
      </c>
      <c r="B809" t="s">
        <v>255</v>
      </c>
      <c r="E809">
        <v>1</v>
      </c>
      <c r="F809" t="s">
        <v>453</v>
      </c>
      <c r="G809" t="s">
        <v>454</v>
      </c>
      <c r="H809" t="s">
        <v>455</v>
      </c>
      <c r="I809" t="s">
        <v>456</v>
      </c>
      <c r="J809" t="s">
        <v>18</v>
      </c>
      <c r="K809" t="s">
        <v>469</v>
      </c>
      <c r="L809" t="s">
        <v>51</v>
      </c>
      <c r="M809">
        <v>29.530898199999999</v>
      </c>
      <c r="N809">
        <v>-82.298154800000006</v>
      </c>
      <c r="O809" s="26">
        <v>36809</v>
      </c>
    </row>
    <row r="810" spans="1:15" ht="15.75" customHeight="1">
      <c r="A810" t="s">
        <v>164</v>
      </c>
      <c r="B810" t="s">
        <v>165</v>
      </c>
      <c r="E810">
        <v>1</v>
      </c>
      <c r="F810" t="s">
        <v>453</v>
      </c>
      <c r="G810" t="s">
        <v>454</v>
      </c>
      <c r="H810" t="s">
        <v>455</v>
      </c>
      <c r="I810" t="s">
        <v>456</v>
      </c>
      <c r="J810" t="s">
        <v>18</v>
      </c>
      <c r="K810" t="s">
        <v>469</v>
      </c>
      <c r="L810" t="s">
        <v>51</v>
      </c>
      <c r="M810">
        <v>29.530898199999999</v>
      </c>
      <c r="N810">
        <v>-82.298154800000006</v>
      </c>
      <c r="O810" s="26">
        <v>36809</v>
      </c>
    </row>
    <row r="811" spans="1:15" ht="15.75" customHeight="1">
      <c r="A811" t="s">
        <v>140</v>
      </c>
      <c r="B811" t="s">
        <v>141</v>
      </c>
      <c r="E811">
        <v>1</v>
      </c>
      <c r="F811" t="s">
        <v>453</v>
      </c>
      <c r="G811" t="s">
        <v>454</v>
      </c>
      <c r="H811" t="s">
        <v>455</v>
      </c>
      <c r="I811" t="s">
        <v>456</v>
      </c>
      <c r="J811" t="s">
        <v>18</v>
      </c>
      <c r="K811" t="s">
        <v>469</v>
      </c>
      <c r="L811" t="s">
        <v>51</v>
      </c>
      <c r="M811">
        <v>29.530898199999999</v>
      </c>
      <c r="N811">
        <v>-82.298154800000006</v>
      </c>
      <c r="O811" s="26">
        <v>36809</v>
      </c>
    </row>
    <row r="812" spans="1:15" ht="15.75" customHeight="1">
      <c r="A812" t="s">
        <v>70</v>
      </c>
      <c r="B812" t="s">
        <v>71</v>
      </c>
      <c r="E812">
        <v>1</v>
      </c>
      <c r="F812" t="s">
        <v>453</v>
      </c>
      <c r="G812" t="s">
        <v>454</v>
      </c>
      <c r="H812" t="s">
        <v>455</v>
      </c>
      <c r="I812" t="s">
        <v>456</v>
      </c>
      <c r="J812" t="s">
        <v>18</v>
      </c>
      <c r="K812" t="s">
        <v>469</v>
      </c>
      <c r="L812" t="s">
        <v>51</v>
      </c>
      <c r="M812">
        <v>29.530898199999999</v>
      </c>
      <c r="N812">
        <v>-82.298154800000006</v>
      </c>
      <c r="O812" s="26">
        <v>36809</v>
      </c>
    </row>
    <row r="813" spans="1:15" ht="15.75" customHeight="1">
      <c r="A813" t="s">
        <v>443</v>
      </c>
      <c r="B813" t="s">
        <v>444</v>
      </c>
      <c r="E813">
        <v>1</v>
      </c>
      <c r="F813" t="s">
        <v>453</v>
      </c>
      <c r="G813" t="s">
        <v>454</v>
      </c>
      <c r="H813" t="s">
        <v>455</v>
      </c>
      <c r="I813" t="s">
        <v>456</v>
      </c>
      <c r="J813" t="s">
        <v>18</v>
      </c>
      <c r="K813" t="s">
        <v>469</v>
      </c>
      <c r="L813" t="s">
        <v>51</v>
      </c>
      <c r="M813">
        <v>29.530898199999999</v>
      </c>
      <c r="N813">
        <v>-82.298154800000006</v>
      </c>
      <c r="O813" s="26">
        <v>36809</v>
      </c>
    </row>
    <row r="814" spans="1:15" ht="15.75" customHeight="1">
      <c r="A814" t="s">
        <v>288</v>
      </c>
      <c r="B814" t="s">
        <v>289</v>
      </c>
      <c r="E814">
        <v>2</v>
      </c>
      <c r="F814" t="s">
        <v>453</v>
      </c>
      <c r="G814" t="s">
        <v>454</v>
      </c>
      <c r="H814" t="s">
        <v>455</v>
      </c>
      <c r="I814" t="s">
        <v>456</v>
      </c>
      <c r="J814" t="s">
        <v>18</v>
      </c>
      <c r="K814" t="s">
        <v>469</v>
      </c>
      <c r="L814" t="s">
        <v>51</v>
      </c>
      <c r="M814">
        <v>29.530898199999999</v>
      </c>
      <c r="N814">
        <v>-82.298154800000006</v>
      </c>
      <c r="O814" s="26">
        <v>36809</v>
      </c>
    </row>
    <row r="815" spans="1:15" ht="15.75" customHeight="1">
      <c r="A815" t="s">
        <v>96</v>
      </c>
      <c r="B815" t="s">
        <v>97</v>
      </c>
      <c r="E815">
        <v>2</v>
      </c>
      <c r="F815" t="s">
        <v>453</v>
      </c>
      <c r="G815" t="s">
        <v>454</v>
      </c>
      <c r="H815" t="s">
        <v>455</v>
      </c>
      <c r="I815" t="s">
        <v>456</v>
      </c>
      <c r="J815" t="s">
        <v>18</v>
      </c>
      <c r="K815" t="s">
        <v>469</v>
      </c>
      <c r="L815" t="s">
        <v>51</v>
      </c>
      <c r="M815">
        <v>29.530898199999999</v>
      </c>
      <c r="N815">
        <v>-82.298154800000006</v>
      </c>
      <c r="O815" s="26">
        <v>36809</v>
      </c>
    </row>
    <row r="816" spans="1:15" ht="15.75" customHeight="1">
      <c r="A816" t="s">
        <v>276</v>
      </c>
      <c r="B816" t="s">
        <v>277</v>
      </c>
      <c r="E816">
        <v>2</v>
      </c>
      <c r="F816" t="s">
        <v>453</v>
      </c>
      <c r="G816" t="s">
        <v>454</v>
      </c>
      <c r="H816" t="s">
        <v>455</v>
      </c>
      <c r="I816" t="s">
        <v>456</v>
      </c>
      <c r="J816" t="s">
        <v>18</v>
      </c>
      <c r="K816" t="s">
        <v>469</v>
      </c>
      <c r="L816" t="s">
        <v>51</v>
      </c>
      <c r="M816">
        <v>29.530898199999999</v>
      </c>
      <c r="N816">
        <v>-82.298154800000006</v>
      </c>
      <c r="O816" s="26">
        <v>36809</v>
      </c>
    </row>
    <row r="817" spans="1:15" ht="15.75" customHeight="1">
      <c r="A817" t="s">
        <v>144</v>
      </c>
      <c r="B817" t="s">
        <v>145</v>
      </c>
      <c r="E817">
        <v>2</v>
      </c>
      <c r="F817" t="s">
        <v>453</v>
      </c>
      <c r="G817" t="s">
        <v>454</v>
      </c>
      <c r="H817" t="s">
        <v>455</v>
      </c>
      <c r="I817" t="s">
        <v>456</v>
      </c>
      <c r="J817" t="s">
        <v>18</v>
      </c>
      <c r="K817" t="s">
        <v>469</v>
      </c>
      <c r="L817" t="s">
        <v>51</v>
      </c>
      <c r="M817">
        <v>29.530898199999999</v>
      </c>
      <c r="N817">
        <v>-82.298154800000006</v>
      </c>
      <c r="O817" s="26">
        <v>36809</v>
      </c>
    </row>
    <row r="818" spans="1:15" ht="15.75" customHeight="1">
      <c r="A818" t="s">
        <v>154</v>
      </c>
      <c r="B818" t="s">
        <v>155</v>
      </c>
      <c r="E818">
        <v>3</v>
      </c>
      <c r="F818" t="s">
        <v>453</v>
      </c>
      <c r="G818" t="s">
        <v>454</v>
      </c>
      <c r="H818" t="s">
        <v>455</v>
      </c>
      <c r="I818" t="s">
        <v>456</v>
      </c>
      <c r="J818" t="s">
        <v>18</v>
      </c>
      <c r="K818" t="s">
        <v>469</v>
      </c>
      <c r="L818" t="s">
        <v>51</v>
      </c>
      <c r="M818">
        <v>29.530898199999999</v>
      </c>
      <c r="N818">
        <v>-82.298154800000006</v>
      </c>
      <c r="O818" s="26">
        <v>36809</v>
      </c>
    </row>
    <row r="819" spans="1:15" ht="15.75" customHeight="1">
      <c r="A819" t="s">
        <v>58</v>
      </c>
      <c r="B819" t="s">
        <v>59</v>
      </c>
      <c r="E819">
        <v>3</v>
      </c>
      <c r="F819" t="s">
        <v>453</v>
      </c>
      <c r="G819" t="s">
        <v>454</v>
      </c>
      <c r="H819" t="s">
        <v>455</v>
      </c>
      <c r="I819" t="s">
        <v>456</v>
      </c>
      <c r="J819" t="s">
        <v>18</v>
      </c>
      <c r="K819" t="s">
        <v>469</v>
      </c>
      <c r="L819" t="s">
        <v>51</v>
      </c>
      <c r="M819">
        <v>29.530898199999999</v>
      </c>
      <c r="N819">
        <v>-82.298154800000006</v>
      </c>
      <c r="O819" s="26">
        <v>36809</v>
      </c>
    </row>
    <row r="820" spans="1:15" ht="15.75" customHeight="1">
      <c r="A820" t="s">
        <v>292</v>
      </c>
      <c r="B820" t="s">
        <v>293</v>
      </c>
      <c r="E820">
        <v>3</v>
      </c>
      <c r="F820" t="s">
        <v>453</v>
      </c>
      <c r="G820" t="s">
        <v>454</v>
      </c>
      <c r="H820" t="s">
        <v>455</v>
      </c>
      <c r="I820" t="s">
        <v>456</v>
      </c>
      <c r="J820" t="s">
        <v>18</v>
      </c>
      <c r="K820" t="s">
        <v>469</v>
      </c>
      <c r="L820" t="s">
        <v>51</v>
      </c>
      <c r="M820">
        <v>29.530898199999999</v>
      </c>
      <c r="N820">
        <v>-82.298154800000006</v>
      </c>
      <c r="O820" s="26">
        <v>36809</v>
      </c>
    </row>
    <row r="821" spans="1:15" ht="15.75" customHeight="1">
      <c r="A821" t="s">
        <v>190</v>
      </c>
      <c r="B821" t="s">
        <v>191</v>
      </c>
      <c r="E821">
        <v>4</v>
      </c>
      <c r="F821" t="s">
        <v>453</v>
      </c>
      <c r="G821" t="s">
        <v>454</v>
      </c>
      <c r="H821" t="s">
        <v>455</v>
      </c>
      <c r="I821" t="s">
        <v>456</v>
      </c>
      <c r="J821" t="s">
        <v>18</v>
      </c>
      <c r="K821" t="s">
        <v>469</v>
      </c>
      <c r="L821" t="s">
        <v>51</v>
      </c>
      <c r="M821">
        <v>29.530898199999999</v>
      </c>
      <c r="N821">
        <v>-82.298154800000006</v>
      </c>
      <c r="O821" s="26">
        <v>36809</v>
      </c>
    </row>
    <row r="822" spans="1:15" ht="15.75" customHeight="1">
      <c r="A822" t="s">
        <v>323</v>
      </c>
      <c r="B822" t="s">
        <v>324</v>
      </c>
      <c r="E822">
        <v>4</v>
      </c>
      <c r="F822" t="s">
        <v>453</v>
      </c>
      <c r="G822" t="s">
        <v>454</v>
      </c>
      <c r="H822" t="s">
        <v>455</v>
      </c>
      <c r="I822" t="s">
        <v>456</v>
      </c>
      <c r="J822" t="s">
        <v>18</v>
      </c>
      <c r="K822" t="s">
        <v>469</v>
      </c>
      <c r="L822" t="s">
        <v>51</v>
      </c>
      <c r="M822">
        <v>29.530898199999999</v>
      </c>
      <c r="N822">
        <v>-82.298154800000006</v>
      </c>
      <c r="O822" s="26">
        <v>36809</v>
      </c>
    </row>
    <row r="823" spans="1:15" ht="15.75" customHeight="1">
      <c r="A823" t="s">
        <v>284</v>
      </c>
      <c r="B823" t="s">
        <v>285</v>
      </c>
      <c r="E823">
        <v>5</v>
      </c>
      <c r="F823" t="s">
        <v>453</v>
      </c>
      <c r="G823" t="s">
        <v>454</v>
      </c>
      <c r="H823" t="s">
        <v>455</v>
      </c>
      <c r="I823" t="s">
        <v>456</v>
      </c>
      <c r="J823" t="s">
        <v>18</v>
      </c>
      <c r="K823" t="s">
        <v>469</v>
      </c>
      <c r="L823" t="s">
        <v>51</v>
      </c>
      <c r="M823">
        <v>29.530898199999999</v>
      </c>
      <c r="N823">
        <v>-82.298154800000006</v>
      </c>
      <c r="O823" s="26">
        <v>36809</v>
      </c>
    </row>
    <row r="824" spans="1:15" ht="15.75" customHeight="1">
      <c r="A824" t="s">
        <v>152</v>
      </c>
      <c r="B824" t="s">
        <v>153</v>
      </c>
      <c r="E824">
        <v>5</v>
      </c>
      <c r="F824" t="s">
        <v>453</v>
      </c>
      <c r="G824" t="s">
        <v>454</v>
      </c>
      <c r="H824" t="s">
        <v>455</v>
      </c>
      <c r="I824" t="s">
        <v>456</v>
      </c>
      <c r="J824" t="s">
        <v>18</v>
      </c>
      <c r="K824" t="s">
        <v>469</v>
      </c>
      <c r="L824" t="s">
        <v>51</v>
      </c>
      <c r="M824">
        <v>29.530898199999999</v>
      </c>
      <c r="N824">
        <v>-82.298154800000006</v>
      </c>
      <c r="O824" s="26">
        <v>36809</v>
      </c>
    </row>
    <row r="825" spans="1:15" ht="15.75" customHeight="1">
      <c r="A825" t="s">
        <v>445</v>
      </c>
      <c r="B825" t="s">
        <v>446</v>
      </c>
      <c r="E825">
        <v>14</v>
      </c>
      <c r="F825" t="s">
        <v>453</v>
      </c>
      <c r="G825" t="s">
        <v>454</v>
      </c>
      <c r="H825" t="s">
        <v>455</v>
      </c>
      <c r="I825" t="s">
        <v>456</v>
      </c>
      <c r="J825" t="s">
        <v>18</v>
      </c>
      <c r="K825" t="s">
        <v>469</v>
      </c>
      <c r="L825" t="s">
        <v>51</v>
      </c>
      <c r="M825">
        <v>29.530898199999999</v>
      </c>
      <c r="N825">
        <v>-82.298154800000006</v>
      </c>
      <c r="O825" s="26">
        <v>36809</v>
      </c>
    </row>
    <row r="826" spans="1:15" ht="15.75" customHeight="1">
      <c r="A826" t="s">
        <v>405</v>
      </c>
      <c r="B826" t="s">
        <v>406</v>
      </c>
      <c r="E826">
        <v>1</v>
      </c>
      <c r="F826" t="s">
        <v>453</v>
      </c>
      <c r="G826" t="s">
        <v>454</v>
      </c>
      <c r="H826" t="s">
        <v>455</v>
      </c>
      <c r="I826" t="s">
        <v>456</v>
      </c>
      <c r="J826" t="s">
        <v>18</v>
      </c>
      <c r="K826" t="s">
        <v>469</v>
      </c>
      <c r="L826" t="s">
        <v>51</v>
      </c>
      <c r="M826">
        <v>29.530898199999999</v>
      </c>
      <c r="N826">
        <v>-82.298154800000006</v>
      </c>
      <c r="O826" s="26">
        <v>40478</v>
      </c>
    </row>
    <row r="827" spans="1:15" ht="15.75" customHeight="1">
      <c r="A827" t="s">
        <v>284</v>
      </c>
      <c r="B827" t="s">
        <v>285</v>
      </c>
      <c r="E827">
        <v>1</v>
      </c>
      <c r="F827" t="s">
        <v>453</v>
      </c>
      <c r="G827" t="s">
        <v>454</v>
      </c>
      <c r="H827" t="s">
        <v>455</v>
      </c>
      <c r="I827" t="s">
        <v>456</v>
      </c>
      <c r="J827" t="s">
        <v>18</v>
      </c>
      <c r="K827" t="s">
        <v>469</v>
      </c>
      <c r="L827" t="s">
        <v>51</v>
      </c>
      <c r="M827">
        <v>29.530898199999999</v>
      </c>
      <c r="N827">
        <v>-82.298154800000006</v>
      </c>
      <c r="O827" s="26">
        <v>40478</v>
      </c>
    </row>
    <row r="828" spans="1:15" ht="15.75" customHeight="1">
      <c r="A828" t="s">
        <v>274</v>
      </c>
      <c r="B828" t="s">
        <v>275</v>
      </c>
      <c r="E828">
        <v>1</v>
      </c>
      <c r="F828" t="s">
        <v>453</v>
      </c>
      <c r="G828" t="s">
        <v>454</v>
      </c>
      <c r="H828" t="s">
        <v>455</v>
      </c>
      <c r="I828" t="s">
        <v>456</v>
      </c>
      <c r="J828" t="s">
        <v>18</v>
      </c>
      <c r="K828" t="s">
        <v>469</v>
      </c>
      <c r="L828" t="s">
        <v>51</v>
      </c>
      <c r="M828">
        <v>29.530898199999999</v>
      </c>
      <c r="N828">
        <v>-82.298154800000006</v>
      </c>
      <c r="O828" s="26">
        <v>40478</v>
      </c>
    </row>
    <row r="829" spans="1:15" ht="15.75" customHeight="1">
      <c r="A829" t="s">
        <v>276</v>
      </c>
      <c r="B829" t="s">
        <v>277</v>
      </c>
      <c r="E829">
        <v>1</v>
      </c>
      <c r="F829" t="s">
        <v>453</v>
      </c>
      <c r="G829" t="s">
        <v>454</v>
      </c>
      <c r="H829" t="s">
        <v>455</v>
      </c>
      <c r="I829" t="s">
        <v>456</v>
      </c>
      <c r="J829" t="s">
        <v>18</v>
      </c>
      <c r="K829" t="s">
        <v>469</v>
      </c>
      <c r="L829" t="s">
        <v>51</v>
      </c>
      <c r="M829">
        <v>29.530898199999999</v>
      </c>
      <c r="N829">
        <v>-82.298154800000006</v>
      </c>
      <c r="O829" s="26">
        <v>40478</v>
      </c>
    </row>
    <row r="830" spans="1:15" ht="15.75" customHeight="1">
      <c r="A830" t="s">
        <v>292</v>
      </c>
      <c r="B830" t="s">
        <v>293</v>
      </c>
      <c r="E830">
        <v>1</v>
      </c>
      <c r="F830" t="s">
        <v>453</v>
      </c>
      <c r="G830" t="s">
        <v>454</v>
      </c>
      <c r="H830" t="s">
        <v>455</v>
      </c>
      <c r="I830" t="s">
        <v>456</v>
      </c>
      <c r="J830" t="s">
        <v>18</v>
      </c>
      <c r="K830" t="s">
        <v>469</v>
      </c>
      <c r="L830" t="s">
        <v>51</v>
      </c>
      <c r="M830">
        <v>29.530898199999999</v>
      </c>
      <c r="N830">
        <v>-82.298154800000006</v>
      </c>
      <c r="O830" s="26">
        <v>40478</v>
      </c>
    </row>
    <row r="831" spans="1:15" ht="15.75" customHeight="1">
      <c r="A831" t="s">
        <v>164</v>
      </c>
      <c r="B831" t="s">
        <v>165</v>
      </c>
      <c r="E831">
        <v>1</v>
      </c>
      <c r="F831" t="s">
        <v>453</v>
      </c>
      <c r="G831" t="s">
        <v>454</v>
      </c>
      <c r="H831" t="s">
        <v>455</v>
      </c>
      <c r="I831" t="s">
        <v>456</v>
      </c>
      <c r="J831" t="s">
        <v>18</v>
      </c>
      <c r="K831" t="s">
        <v>469</v>
      </c>
      <c r="L831" t="s">
        <v>51</v>
      </c>
      <c r="M831">
        <v>29.530898199999999</v>
      </c>
      <c r="N831">
        <v>-82.298154800000006</v>
      </c>
      <c r="O831" s="26">
        <v>40478</v>
      </c>
    </row>
    <row r="832" spans="1:15" ht="15.75" customHeight="1">
      <c r="A832" t="s">
        <v>294</v>
      </c>
      <c r="B832" t="s">
        <v>295</v>
      </c>
      <c r="E832">
        <v>1</v>
      </c>
      <c r="F832" t="s">
        <v>453</v>
      </c>
      <c r="G832" t="s">
        <v>454</v>
      </c>
      <c r="H832" t="s">
        <v>455</v>
      </c>
      <c r="I832" t="s">
        <v>456</v>
      </c>
      <c r="J832" t="s">
        <v>18</v>
      </c>
      <c r="K832" t="s">
        <v>469</v>
      </c>
      <c r="L832" t="s">
        <v>51</v>
      </c>
      <c r="M832">
        <v>29.530898199999999</v>
      </c>
      <c r="N832">
        <v>-82.298154800000006</v>
      </c>
      <c r="O832" s="26">
        <v>40478</v>
      </c>
    </row>
    <row r="833" spans="1:15" ht="15.75" customHeight="1">
      <c r="A833" t="s">
        <v>323</v>
      </c>
      <c r="B833" t="s">
        <v>324</v>
      </c>
      <c r="E833">
        <v>1</v>
      </c>
      <c r="F833" t="s">
        <v>453</v>
      </c>
      <c r="G833" t="s">
        <v>454</v>
      </c>
      <c r="H833" t="s">
        <v>455</v>
      </c>
      <c r="I833" t="s">
        <v>456</v>
      </c>
      <c r="J833" t="s">
        <v>18</v>
      </c>
      <c r="K833" t="s">
        <v>469</v>
      </c>
      <c r="L833" t="s">
        <v>51</v>
      </c>
      <c r="M833">
        <v>29.530898199999999</v>
      </c>
      <c r="N833">
        <v>-82.298154800000006</v>
      </c>
      <c r="O833" s="26">
        <v>40478</v>
      </c>
    </row>
    <row r="834" spans="1:15" ht="15.75" customHeight="1">
      <c r="A834" t="s">
        <v>272</v>
      </c>
      <c r="B834" t="s">
        <v>273</v>
      </c>
      <c r="E834">
        <v>1</v>
      </c>
      <c r="F834" t="s">
        <v>453</v>
      </c>
      <c r="G834" t="s">
        <v>454</v>
      </c>
      <c r="H834" t="s">
        <v>455</v>
      </c>
      <c r="I834" t="s">
        <v>456</v>
      </c>
      <c r="J834" t="s">
        <v>18</v>
      </c>
      <c r="K834" t="s">
        <v>469</v>
      </c>
      <c r="L834" t="s">
        <v>51</v>
      </c>
      <c r="M834">
        <v>29.530898199999999</v>
      </c>
      <c r="N834">
        <v>-82.298154800000006</v>
      </c>
      <c r="O834" s="26">
        <v>40478</v>
      </c>
    </row>
    <row r="835" spans="1:15" ht="15.75" customHeight="1">
      <c r="A835" t="s">
        <v>244</v>
      </c>
      <c r="B835" t="s">
        <v>245</v>
      </c>
      <c r="E835">
        <v>1</v>
      </c>
      <c r="F835" t="s">
        <v>453</v>
      </c>
      <c r="G835" t="s">
        <v>454</v>
      </c>
      <c r="H835" t="s">
        <v>455</v>
      </c>
      <c r="I835" t="s">
        <v>456</v>
      </c>
      <c r="J835" t="s">
        <v>18</v>
      </c>
      <c r="K835" t="s">
        <v>469</v>
      </c>
      <c r="L835" t="s">
        <v>51</v>
      </c>
      <c r="M835">
        <v>29.530898199999999</v>
      </c>
      <c r="N835">
        <v>-82.298154800000006</v>
      </c>
      <c r="O835" s="26">
        <v>40478</v>
      </c>
    </row>
    <row r="836" spans="1:15" ht="15.75" customHeight="1">
      <c r="A836" t="s">
        <v>90</v>
      </c>
      <c r="B836" t="s">
        <v>91</v>
      </c>
      <c r="E836">
        <v>2</v>
      </c>
      <c r="F836" t="s">
        <v>453</v>
      </c>
      <c r="G836" t="s">
        <v>454</v>
      </c>
      <c r="H836" t="s">
        <v>455</v>
      </c>
      <c r="I836" t="s">
        <v>456</v>
      </c>
      <c r="J836" t="s">
        <v>18</v>
      </c>
      <c r="K836" t="s">
        <v>469</v>
      </c>
      <c r="L836" t="s">
        <v>51</v>
      </c>
      <c r="M836">
        <v>29.530898199999999</v>
      </c>
      <c r="N836">
        <v>-82.298154800000006</v>
      </c>
      <c r="O836" s="26">
        <v>40478</v>
      </c>
    </row>
    <row r="837" spans="1:15" ht="15.75" customHeight="1">
      <c r="A837" t="s">
        <v>288</v>
      </c>
      <c r="B837" t="s">
        <v>289</v>
      </c>
      <c r="E837">
        <v>4</v>
      </c>
      <c r="F837" t="s">
        <v>453</v>
      </c>
      <c r="G837" t="s">
        <v>454</v>
      </c>
      <c r="H837" t="s">
        <v>455</v>
      </c>
      <c r="I837" t="s">
        <v>456</v>
      </c>
      <c r="J837" t="s">
        <v>18</v>
      </c>
      <c r="K837" t="s">
        <v>469</v>
      </c>
      <c r="L837" t="s">
        <v>51</v>
      </c>
      <c r="M837">
        <v>29.530898199999999</v>
      </c>
      <c r="N837">
        <v>-82.298154800000006</v>
      </c>
      <c r="O837" s="26">
        <v>40478</v>
      </c>
    </row>
    <row r="838" spans="1:15" ht="15.75" customHeight="1">
      <c r="A838" t="s">
        <v>190</v>
      </c>
      <c r="B838" t="s">
        <v>191</v>
      </c>
      <c r="E838">
        <v>30</v>
      </c>
      <c r="F838" t="s">
        <v>453</v>
      </c>
      <c r="G838" t="s">
        <v>454</v>
      </c>
      <c r="H838" t="s">
        <v>455</v>
      </c>
      <c r="I838" t="s">
        <v>456</v>
      </c>
      <c r="J838" t="s">
        <v>18</v>
      </c>
      <c r="K838" t="s">
        <v>469</v>
      </c>
      <c r="L838" t="s">
        <v>51</v>
      </c>
      <c r="M838">
        <v>29.530898199999999</v>
      </c>
      <c r="N838">
        <v>-82.298154800000006</v>
      </c>
      <c r="O838" s="26">
        <v>40478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workbookViewId="0">
      <selection activeCell="I1" sqref="I1:N1048576"/>
    </sheetView>
  </sheetViews>
  <sheetFormatPr baseColWidth="10" defaultColWidth="14.5" defaultRowHeight="15.75" customHeight="1" x14ac:dyDescent="0"/>
  <cols>
    <col min="1" max="16384" width="14.5" style="6"/>
  </cols>
  <sheetData>
    <row r="1" spans="1:12" ht="15">
      <c r="A1" s="1" t="s">
        <v>0</v>
      </c>
      <c r="B1" s="13" t="s">
        <v>1</v>
      </c>
      <c r="C1" s="14" t="s">
        <v>2</v>
      </c>
      <c r="D1" s="14" t="s">
        <v>3</v>
      </c>
      <c r="E1" s="15" t="s">
        <v>4</v>
      </c>
      <c r="F1" s="15" t="s">
        <v>6</v>
      </c>
      <c r="G1" s="15" t="s">
        <v>9</v>
      </c>
      <c r="H1" s="15" t="s">
        <v>10</v>
      </c>
      <c r="K1" s="16"/>
      <c r="L1" s="16"/>
    </row>
    <row r="2" spans="1:12" ht="15">
      <c r="A2" s="7" t="s">
        <v>11</v>
      </c>
      <c r="B2" s="17" t="s">
        <v>12</v>
      </c>
      <c r="C2" s="18">
        <v>27.845234099999999</v>
      </c>
      <c r="D2" s="18">
        <v>-80.725235900000001</v>
      </c>
      <c r="E2" s="19">
        <f>(322/(42624+322))*100</f>
        <v>0.74977879197131281</v>
      </c>
      <c r="F2" s="19">
        <f t="shared" ref="F2:F14" si="0">(E2/100)*6.5^2</f>
        <v>0.31678153960787969</v>
      </c>
      <c r="G2" s="6">
        <f>100*(319/(42386+319))</f>
        <v>0.7469851305467744</v>
      </c>
      <c r="H2" s="6">
        <f t="shared" ref="H2:H14" si="1">G2/100*6.5^2</f>
        <v>0.31560121765601218</v>
      </c>
      <c r="L2" s="16"/>
    </row>
    <row r="3" spans="1:12" ht="15">
      <c r="A3" s="7" t="s">
        <v>14</v>
      </c>
      <c r="B3" s="20" t="s">
        <v>15</v>
      </c>
      <c r="C3" s="18">
        <v>26.006344200000001</v>
      </c>
      <c r="D3" s="18">
        <v>-81.739997900000006</v>
      </c>
      <c r="E3" s="19">
        <f>(1290/(41694+1290))*100</f>
        <v>3.0011166945840313</v>
      </c>
      <c r="F3" s="19">
        <f t="shared" si="0"/>
        <v>1.2679718034617533</v>
      </c>
      <c r="G3" s="6">
        <f>100*(1288/(42344+1288))</f>
        <v>2.951961862852952</v>
      </c>
      <c r="H3" s="6">
        <f t="shared" si="1"/>
        <v>1.2472038870553723</v>
      </c>
      <c r="L3" s="16"/>
    </row>
    <row r="4" spans="1:12" ht="15">
      <c r="A4" s="1" t="s">
        <v>17</v>
      </c>
      <c r="B4" s="20" t="s">
        <v>18</v>
      </c>
      <c r="C4" s="18">
        <v>29.5587838</v>
      </c>
      <c r="D4" s="18">
        <v>-82.324540099999993</v>
      </c>
      <c r="E4" s="19">
        <f>(3005/(39505+3005))*100</f>
        <v>7.0689249588332155</v>
      </c>
      <c r="F4" s="19">
        <f t="shared" si="0"/>
        <v>2.9866207951070338</v>
      </c>
      <c r="G4" s="6">
        <f>100*(2991/(39057+2991))</f>
        <v>7.1132990867579906</v>
      </c>
      <c r="H4" s="6">
        <f t="shared" si="1"/>
        <v>3.0053688641552507</v>
      </c>
      <c r="L4" s="16"/>
    </row>
    <row r="5" spans="1:12" ht="15">
      <c r="A5" s="7" t="s">
        <v>20</v>
      </c>
      <c r="B5" s="20" t="s">
        <v>18</v>
      </c>
      <c r="C5" s="18">
        <v>29.641514000000001</v>
      </c>
      <c r="D5" s="18">
        <v>-82.214813199999995</v>
      </c>
      <c r="E5" s="19">
        <f>(806/(41461+806))*100</f>
        <v>1.9069250242505973</v>
      </c>
      <c r="F5" s="19">
        <f t="shared" si="0"/>
        <v>0.80567582274587735</v>
      </c>
      <c r="G5" s="6">
        <f>100*(803/(39057+803))</f>
        <v>2.0145509282488714</v>
      </c>
      <c r="H5" s="6">
        <f t="shared" si="1"/>
        <v>0.85114776718514817</v>
      </c>
      <c r="L5" s="16"/>
    </row>
    <row r="6" spans="1:12" ht="15">
      <c r="A6" s="7" t="s">
        <v>26</v>
      </c>
      <c r="B6" s="20" t="s">
        <v>12</v>
      </c>
      <c r="C6" s="18">
        <v>28.2259113</v>
      </c>
      <c r="D6" s="18">
        <v>-80.763931299999996</v>
      </c>
      <c r="E6" s="19">
        <f>(4997/(38146+4997))*100</f>
        <v>11.582411978768283</v>
      </c>
      <c r="F6" s="19">
        <f t="shared" si="0"/>
        <v>4.8935690610295994</v>
      </c>
      <c r="G6" s="6">
        <f>100*(2435/(40729+2435))</f>
        <v>5.6412751366879812</v>
      </c>
      <c r="H6" s="6">
        <f t="shared" si="1"/>
        <v>2.3834387452506722</v>
      </c>
      <c r="L6" s="16"/>
    </row>
    <row r="7" spans="1:12" ht="15">
      <c r="A7" s="7" t="s">
        <v>34</v>
      </c>
      <c r="B7" s="20" t="s">
        <v>12</v>
      </c>
      <c r="C7" s="18">
        <v>28.233965000000001</v>
      </c>
      <c r="D7" s="18">
        <v>-80.756979000000001</v>
      </c>
      <c r="E7" s="19">
        <f>(8577/(34347+8577))*100</f>
        <v>19.981828347777466</v>
      </c>
      <c r="F7" s="19">
        <f t="shared" si="0"/>
        <v>8.4423224769359795</v>
      </c>
      <c r="G7" s="6">
        <f>100*(3195/(38300+3195))</f>
        <v>7.6997228581756838</v>
      </c>
      <c r="H7" s="6">
        <f t="shared" si="1"/>
        <v>3.2531329075792264</v>
      </c>
      <c r="L7" s="16"/>
    </row>
    <row r="8" spans="1:12" ht="15">
      <c r="A8" s="7" t="s">
        <v>36</v>
      </c>
      <c r="B8" s="20" t="s">
        <v>12</v>
      </c>
      <c r="C8" s="18">
        <v>28.6315791</v>
      </c>
      <c r="D8" s="18">
        <v>-80.778393699999995</v>
      </c>
      <c r="E8" s="19">
        <f>(2011/(40935+2011))*100</f>
        <v>4.6826246914730127</v>
      </c>
      <c r="F8" s="19">
        <f t="shared" si="0"/>
        <v>1.9784089321473479</v>
      </c>
      <c r="G8" s="6">
        <f>100*(1841/(40887+1841))</f>
        <v>4.3086500655307995</v>
      </c>
      <c r="H8" s="6">
        <f t="shared" si="1"/>
        <v>1.8204046526867628</v>
      </c>
      <c r="L8" s="16"/>
    </row>
    <row r="9" spans="1:12" ht="15">
      <c r="A9" s="7" t="s">
        <v>40</v>
      </c>
      <c r="B9" s="20" t="s">
        <v>12</v>
      </c>
      <c r="C9" s="18">
        <v>28.679900199999999</v>
      </c>
      <c r="D9" s="18">
        <v>-80.693544700000004</v>
      </c>
      <c r="E9" s="19">
        <f>(335/(42175+335))*100</f>
        <v>0.78804987061867793</v>
      </c>
      <c r="F9" s="19">
        <f t="shared" si="0"/>
        <v>0.33295107033639143</v>
      </c>
      <c r="G9" s="6">
        <f>100*(324/(42186+324))</f>
        <v>0.7621736062103035</v>
      </c>
      <c r="H9" s="6">
        <f t="shared" si="1"/>
        <v>0.32201834862385326</v>
      </c>
      <c r="L9" s="16"/>
    </row>
    <row r="10" spans="1:12" ht="15">
      <c r="A10" s="7" t="s">
        <v>42</v>
      </c>
      <c r="B10" s="20" t="s">
        <v>18</v>
      </c>
      <c r="C10" s="18">
        <v>29.606875599999999</v>
      </c>
      <c r="D10" s="18">
        <v>-82.303111599999994</v>
      </c>
      <c r="E10" s="19">
        <f>(2784/(39676+2784))*100</f>
        <v>6.5567593028732922</v>
      </c>
      <c r="F10" s="19">
        <f t="shared" si="0"/>
        <v>2.7702308054639659</v>
      </c>
      <c r="G10" s="6">
        <f>100*(2519/(39281+2519))</f>
        <v>6.0263157894736841</v>
      </c>
      <c r="H10" s="6">
        <f t="shared" si="1"/>
        <v>2.5461184210526313</v>
      </c>
      <c r="L10" s="16"/>
    </row>
    <row r="11" spans="1:12" ht="15">
      <c r="A11" s="1" t="s">
        <v>44</v>
      </c>
      <c r="B11" s="21" t="s">
        <v>12</v>
      </c>
      <c r="C11" s="18">
        <v>28.6158705</v>
      </c>
      <c r="D11" s="18">
        <v>-80.672607400000004</v>
      </c>
      <c r="E11" s="19">
        <f>(4243/(38267+4243))*100</f>
        <v>9.9811808986120916</v>
      </c>
      <c r="F11" s="19">
        <f t="shared" si="0"/>
        <v>4.2170489296636084</v>
      </c>
      <c r="G11" s="6">
        <f>100*(4252/(38258+4252))</f>
        <v>10.002352387673488</v>
      </c>
      <c r="H11" s="6">
        <f t="shared" si="1"/>
        <v>4.2259938837920492</v>
      </c>
      <c r="L11" s="16"/>
    </row>
    <row r="12" spans="1:12" ht="15">
      <c r="A12" s="1" t="s">
        <v>46</v>
      </c>
      <c r="B12" s="21" t="s">
        <v>18</v>
      </c>
      <c r="C12" s="18">
        <v>29.579279499999998</v>
      </c>
      <c r="D12" s="18">
        <v>-82.278842900000001</v>
      </c>
      <c r="E12" s="19">
        <f>(77/(41804+77))*100</f>
        <v>0.18385425371887013</v>
      </c>
      <c r="F12" s="19">
        <f t="shared" si="0"/>
        <v>7.7678422196222618E-2</v>
      </c>
      <c r="G12" s="6">
        <f>100*(77/(41997+77))</f>
        <v>0.18301088558254505</v>
      </c>
      <c r="H12" s="6">
        <f t="shared" si="1"/>
        <v>7.7322099158625285E-2</v>
      </c>
      <c r="L12" s="16"/>
    </row>
    <row r="13" spans="1:12" ht="15">
      <c r="A13" s="1" t="s">
        <v>49</v>
      </c>
      <c r="B13" s="21" t="s">
        <v>12</v>
      </c>
      <c r="C13" s="18">
        <v>28.2947074</v>
      </c>
      <c r="D13" s="18">
        <v>-80.661621100000005</v>
      </c>
      <c r="E13" s="19">
        <f>(6841/(35645+6841))*100</f>
        <v>16.101774702254858</v>
      </c>
      <c r="F13" s="19">
        <f t="shared" si="0"/>
        <v>6.8029998117026764</v>
      </c>
      <c r="G13" s="6">
        <f>100*(6811/(36551+6811))</f>
        <v>15.707301323739681</v>
      </c>
      <c r="H13" s="6">
        <f t="shared" si="1"/>
        <v>6.6363348092800152</v>
      </c>
      <c r="L13" s="16"/>
    </row>
    <row r="14" spans="1:12" ht="15">
      <c r="A14" s="1" t="s">
        <v>51</v>
      </c>
      <c r="B14" s="21" t="s">
        <v>18</v>
      </c>
      <c r="C14" s="18">
        <v>29.530898199999999</v>
      </c>
      <c r="D14" s="18">
        <v>-82.298154800000006</v>
      </c>
      <c r="E14" s="19">
        <f>(3435/(3435+38446))*100</f>
        <v>8.2018098899262188</v>
      </c>
      <c r="F14" s="19">
        <f t="shared" si="0"/>
        <v>3.4652646784938277</v>
      </c>
      <c r="G14" s="6">
        <f>100*(3453/(38814+3453))</f>
        <v>8.1694939314358717</v>
      </c>
      <c r="H14" s="6">
        <f t="shared" si="1"/>
        <v>3.4516111860316556</v>
      </c>
      <c r="L14" s="16"/>
    </row>
    <row r="15" spans="1:12" ht="15.75" customHeight="1">
      <c r="A15" s="5"/>
      <c r="E15" s="19"/>
      <c r="F15" s="19"/>
    </row>
    <row r="16" spans="1:12" ht="15.75" customHeight="1">
      <c r="A16" s="5"/>
      <c r="B16" s="16"/>
      <c r="E16" s="19"/>
      <c r="F16" s="19"/>
    </row>
    <row r="17" spans="1:6" ht="15.75" customHeight="1">
      <c r="A17" s="5"/>
      <c r="E17" s="19"/>
      <c r="F17" s="19"/>
    </row>
    <row r="18" spans="1:6" ht="15.75" customHeight="1">
      <c r="A18" s="5"/>
      <c r="E18" s="19"/>
      <c r="F18" s="19"/>
    </row>
    <row r="19" spans="1:6" ht="15.75" customHeight="1">
      <c r="A19" s="5"/>
      <c r="E19" s="19"/>
      <c r="F19" s="19"/>
    </row>
    <row r="20" spans="1:6" ht="15.75" customHeight="1">
      <c r="A20" s="5"/>
      <c r="E20" s="19"/>
      <c r="F20" s="19"/>
    </row>
    <row r="21" spans="1:6" ht="15.75" customHeight="1">
      <c r="A21" s="5"/>
      <c r="E21" s="19"/>
      <c r="F21" s="19"/>
    </row>
    <row r="22" spans="1:6" ht="15.75" customHeight="1">
      <c r="A22" s="5"/>
      <c r="E22" s="19"/>
      <c r="F22" s="19"/>
    </row>
    <row r="23" spans="1:6" ht="15.75" customHeight="1">
      <c r="A23" s="5"/>
      <c r="E23" s="19"/>
      <c r="F23" s="19"/>
    </row>
    <row r="24" spans="1:6" ht="15.75" customHeight="1">
      <c r="A24" s="5"/>
      <c r="E24" s="19"/>
      <c r="F24" s="19"/>
    </row>
    <row r="25" spans="1:6" ht="15.75" customHeight="1">
      <c r="A25" s="5"/>
      <c r="E25" s="19"/>
      <c r="F25" s="19"/>
    </row>
    <row r="26" spans="1:6" ht="15.75" customHeight="1">
      <c r="A26" s="5"/>
      <c r="E26" s="19"/>
      <c r="F26" s="19"/>
    </row>
    <row r="27" spans="1:6" ht="15.75" customHeight="1">
      <c r="A27" s="5"/>
      <c r="E27" s="19"/>
      <c r="F27" s="19"/>
    </row>
    <row r="28" spans="1:6" ht="15.75" customHeight="1">
      <c r="A28" s="5"/>
      <c r="E28" s="19"/>
      <c r="F28" s="19"/>
    </row>
    <row r="29" spans="1:6" ht="15.75" customHeight="1">
      <c r="A29" s="5"/>
      <c r="E29" s="19"/>
      <c r="F29" s="19"/>
    </row>
    <row r="30" spans="1:6" ht="15.75" customHeight="1">
      <c r="A30" s="5"/>
      <c r="E30" s="19"/>
      <c r="F30" s="19"/>
    </row>
    <row r="31" spans="1:6" ht="15.75" customHeight="1">
      <c r="A31" s="5"/>
      <c r="E31" s="19"/>
      <c r="F31" s="19"/>
    </row>
    <row r="32" spans="1:6" ht="15.75" customHeight="1">
      <c r="A32" s="5"/>
      <c r="E32" s="19"/>
      <c r="F32" s="19"/>
    </row>
    <row r="33" spans="1:6" ht="15.75" customHeight="1">
      <c r="A33" s="5"/>
      <c r="E33" s="19"/>
      <c r="F33" s="19"/>
    </row>
    <row r="34" spans="1:6" ht="15.75" customHeight="1">
      <c r="A34" s="5"/>
      <c r="E34" s="19"/>
      <c r="F34" s="19"/>
    </row>
    <row r="35" spans="1:6" ht="15.75" customHeight="1">
      <c r="A35" s="5"/>
      <c r="E35" s="19"/>
      <c r="F35" s="19"/>
    </row>
    <row r="36" spans="1:6" ht="15.75" customHeight="1">
      <c r="A36" s="5"/>
      <c r="E36" s="19"/>
      <c r="F36" s="19"/>
    </row>
    <row r="37" spans="1:6" ht="15.75" customHeight="1">
      <c r="A37" s="5"/>
      <c r="E37" s="19"/>
      <c r="F37" s="19"/>
    </row>
    <row r="38" spans="1:6" ht="15.75" customHeight="1">
      <c r="A38" s="5"/>
      <c r="E38" s="19"/>
      <c r="F38" s="19"/>
    </row>
    <row r="39" spans="1:6" ht="15.75" customHeight="1">
      <c r="A39" s="5"/>
      <c r="E39" s="19"/>
      <c r="F39" s="19"/>
    </row>
    <row r="40" spans="1:6" ht="15.75" customHeight="1">
      <c r="A40" s="5"/>
      <c r="E40" s="19"/>
      <c r="F40" s="19"/>
    </row>
    <row r="41" spans="1:6" ht="15.75" customHeight="1">
      <c r="A41" s="5"/>
      <c r="E41" s="19"/>
      <c r="F41" s="19"/>
    </row>
    <row r="42" spans="1:6" ht="15.75" customHeight="1">
      <c r="A42" s="5"/>
      <c r="E42" s="19"/>
      <c r="F42" s="19"/>
    </row>
    <row r="43" spans="1:6" ht="15.75" customHeight="1">
      <c r="A43" s="5"/>
      <c r="E43" s="19"/>
      <c r="F43" s="19"/>
    </row>
    <row r="44" spans="1:6" ht="15.75" customHeight="1">
      <c r="A44" s="5"/>
      <c r="E44" s="19"/>
      <c r="F44" s="19"/>
    </row>
    <row r="45" spans="1:6" ht="15.75" customHeight="1">
      <c r="A45" s="5"/>
      <c r="E45" s="19"/>
      <c r="F45" s="19"/>
    </row>
    <row r="46" spans="1:6" ht="15.75" customHeight="1">
      <c r="A46" s="5"/>
      <c r="E46" s="19"/>
      <c r="F46" s="19"/>
    </row>
    <row r="47" spans="1:6" ht="15.75" customHeight="1">
      <c r="A47" s="5"/>
      <c r="E47" s="19"/>
      <c r="F47" s="19"/>
    </row>
    <row r="48" spans="1:6" ht="15.75" customHeight="1">
      <c r="A48" s="5"/>
      <c r="E48" s="19"/>
      <c r="F48" s="19"/>
    </row>
    <row r="49" spans="1:6" ht="15.75" customHeight="1">
      <c r="A49" s="5"/>
      <c r="E49" s="19"/>
      <c r="F49" s="19"/>
    </row>
    <row r="50" spans="1:6" ht="15.75" customHeight="1">
      <c r="A50" s="5"/>
      <c r="E50" s="19"/>
      <c r="F50" s="19"/>
    </row>
    <row r="51" spans="1:6" ht="15.75" customHeight="1">
      <c r="A51" s="5"/>
      <c r="E51" s="19"/>
      <c r="F51" s="19"/>
    </row>
    <row r="52" spans="1:6" ht="15.75" customHeight="1">
      <c r="A52" s="5"/>
      <c r="E52" s="19"/>
      <c r="F52" s="19"/>
    </row>
    <row r="53" spans="1:6" ht="15.75" customHeight="1">
      <c r="A53" s="5"/>
      <c r="E53" s="19"/>
      <c r="F53" s="19"/>
    </row>
    <row r="54" spans="1:6" ht="15.75" customHeight="1">
      <c r="A54" s="5"/>
      <c r="E54" s="19"/>
      <c r="F54" s="19"/>
    </row>
    <row r="55" spans="1:6" ht="15.75" customHeight="1">
      <c r="A55" s="5"/>
      <c r="E55" s="19"/>
      <c r="F55" s="19"/>
    </row>
    <row r="56" spans="1:6" ht="15.75" customHeight="1">
      <c r="A56" s="5"/>
      <c r="E56" s="19"/>
      <c r="F56" s="19"/>
    </row>
    <row r="57" spans="1:6" ht="15.75" customHeight="1">
      <c r="A57" s="5"/>
      <c r="E57" s="19"/>
      <c r="F57" s="19"/>
    </row>
    <row r="58" spans="1:6" ht="15.75" customHeight="1">
      <c r="A58" s="5"/>
      <c r="E58" s="19"/>
      <c r="F58" s="19"/>
    </row>
    <row r="59" spans="1:6" ht="15.75" customHeight="1">
      <c r="A59" s="5"/>
      <c r="E59" s="19"/>
      <c r="F59" s="19"/>
    </row>
    <row r="60" spans="1:6" ht="15.75" customHeight="1">
      <c r="A60" s="5"/>
      <c r="E60" s="19"/>
      <c r="F60" s="19"/>
    </row>
    <row r="61" spans="1:6" ht="15.75" customHeight="1">
      <c r="A61" s="5"/>
      <c r="E61" s="19"/>
      <c r="F61" s="19"/>
    </row>
    <row r="62" spans="1:6" ht="15.75" customHeight="1">
      <c r="A62" s="5"/>
      <c r="E62" s="19"/>
      <c r="F62" s="19"/>
    </row>
    <row r="63" spans="1:6" ht="15.75" customHeight="1">
      <c r="A63" s="5"/>
      <c r="E63" s="19"/>
      <c r="F63" s="19"/>
    </row>
    <row r="64" spans="1:6" ht="15.75" customHeight="1">
      <c r="A64" s="5"/>
      <c r="E64" s="19"/>
      <c r="F64" s="19"/>
    </row>
    <row r="65" spans="1:6" ht="15.75" customHeight="1">
      <c r="A65" s="5"/>
      <c r="E65" s="19"/>
      <c r="F65" s="19"/>
    </row>
    <row r="66" spans="1:6" ht="15.75" customHeight="1">
      <c r="A66" s="5"/>
      <c r="E66" s="19"/>
      <c r="F66" s="19"/>
    </row>
    <row r="67" spans="1:6" ht="15.75" customHeight="1">
      <c r="A67" s="5"/>
      <c r="E67" s="19"/>
      <c r="F67" s="19"/>
    </row>
    <row r="68" spans="1:6" ht="15.75" customHeight="1">
      <c r="A68" s="5"/>
      <c r="E68" s="19"/>
      <c r="F68" s="19"/>
    </row>
    <row r="69" spans="1:6" ht="15.75" customHeight="1">
      <c r="A69" s="5"/>
      <c r="E69" s="19"/>
      <c r="F69" s="19"/>
    </row>
    <row r="70" spans="1:6" ht="15.75" customHeight="1">
      <c r="A70" s="5"/>
      <c r="E70" s="19"/>
      <c r="F70" s="19"/>
    </row>
    <row r="71" spans="1:6" ht="15.75" customHeight="1">
      <c r="A71" s="5"/>
      <c r="E71" s="19"/>
      <c r="F71" s="19"/>
    </row>
    <row r="72" spans="1:6" ht="15.75" customHeight="1">
      <c r="A72" s="5"/>
      <c r="E72" s="19"/>
      <c r="F72" s="19"/>
    </row>
    <row r="73" spans="1:6" ht="15.75" customHeight="1">
      <c r="A73" s="5"/>
      <c r="E73" s="19"/>
      <c r="F73" s="19"/>
    </row>
    <row r="74" spans="1:6" ht="15.75" customHeight="1">
      <c r="A74" s="5"/>
      <c r="E74" s="19"/>
      <c r="F74" s="19"/>
    </row>
    <row r="75" spans="1:6" ht="15.75" customHeight="1">
      <c r="A75" s="5"/>
      <c r="E75" s="19"/>
      <c r="F75" s="19"/>
    </row>
    <row r="76" spans="1:6" ht="15.75" customHeight="1">
      <c r="A76" s="5"/>
      <c r="E76" s="19"/>
      <c r="F76" s="19"/>
    </row>
    <row r="77" spans="1:6" ht="15.75" customHeight="1">
      <c r="A77" s="5"/>
      <c r="E77" s="19"/>
      <c r="F77" s="19"/>
    </row>
    <row r="78" spans="1:6" ht="15.75" customHeight="1">
      <c r="A78" s="5"/>
      <c r="E78" s="19"/>
      <c r="F78" s="19"/>
    </row>
    <row r="79" spans="1:6" ht="15.75" customHeight="1">
      <c r="A79" s="5"/>
      <c r="E79" s="19"/>
      <c r="F79" s="19"/>
    </row>
    <row r="80" spans="1:6" ht="15.75" customHeight="1">
      <c r="A80" s="5"/>
      <c r="E80" s="19"/>
      <c r="F80" s="19"/>
    </row>
    <row r="81" spans="1:6" ht="15.75" customHeight="1">
      <c r="A81" s="5"/>
      <c r="E81" s="19"/>
      <c r="F81" s="19"/>
    </row>
    <row r="82" spans="1:6" ht="15.75" customHeight="1">
      <c r="A82" s="5"/>
      <c r="E82" s="19"/>
      <c r="F82" s="19"/>
    </row>
    <row r="83" spans="1:6" ht="15.75" customHeight="1">
      <c r="A83" s="5"/>
      <c r="E83" s="19"/>
      <c r="F83" s="19"/>
    </row>
    <row r="84" spans="1:6" ht="15.75" customHeight="1">
      <c r="A84" s="5"/>
      <c r="E84" s="19"/>
      <c r="F84" s="19"/>
    </row>
    <row r="85" spans="1:6" ht="15.75" customHeight="1">
      <c r="A85" s="5"/>
      <c r="E85" s="19"/>
      <c r="F85" s="19"/>
    </row>
    <row r="86" spans="1:6" ht="15.75" customHeight="1">
      <c r="A86" s="5"/>
      <c r="E86" s="19"/>
      <c r="F86" s="19"/>
    </row>
    <row r="87" spans="1:6" ht="15.75" customHeight="1">
      <c r="A87" s="5"/>
      <c r="E87" s="19"/>
      <c r="F87" s="19"/>
    </row>
    <row r="88" spans="1:6" ht="15.75" customHeight="1">
      <c r="A88" s="5"/>
      <c r="E88" s="19"/>
      <c r="F88" s="19"/>
    </row>
    <row r="89" spans="1:6" ht="15.75" customHeight="1">
      <c r="A89" s="5"/>
      <c r="E89" s="19"/>
      <c r="F89" s="19"/>
    </row>
    <row r="90" spans="1:6" ht="15.75" customHeight="1">
      <c r="A90" s="5"/>
      <c r="E90" s="19"/>
      <c r="F90" s="19"/>
    </row>
    <row r="91" spans="1:6" ht="15.75" customHeight="1">
      <c r="A91" s="5"/>
      <c r="E91" s="19"/>
      <c r="F91" s="19"/>
    </row>
    <row r="92" spans="1:6" ht="15.75" customHeight="1">
      <c r="A92" s="5"/>
      <c r="E92" s="19"/>
      <c r="F92" s="19"/>
    </row>
    <row r="93" spans="1:6" ht="15.75" customHeight="1">
      <c r="A93" s="5"/>
      <c r="E93" s="19"/>
      <c r="F93" s="19"/>
    </row>
    <row r="94" spans="1:6" ht="15.75" customHeight="1">
      <c r="A94" s="5"/>
      <c r="E94" s="19"/>
      <c r="F94" s="19"/>
    </row>
    <row r="95" spans="1:6" ht="15.75" customHeight="1">
      <c r="A95" s="5"/>
      <c r="E95" s="19"/>
      <c r="F95" s="19"/>
    </row>
    <row r="96" spans="1:6" ht="15.75" customHeight="1">
      <c r="A96" s="5"/>
      <c r="E96" s="19"/>
      <c r="F96" s="19"/>
    </row>
    <row r="97" spans="1:6" ht="15.75" customHeight="1">
      <c r="A97" s="5"/>
      <c r="E97" s="19"/>
      <c r="F97" s="19"/>
    </row>
    <row r="98" spans="1:6" ht="15.75" customHeight="1">
      <c r="A98" s="5"/>
      <c r="E98" s="19"/>
      <c r="F98" s="19"/>
    </row>
    <row r="99" spans="1:6" ht="15.75" customHeight="1">
      <c r="A99" s="5"/>
      <c r="E99" s="19"/>
      <c r="F99" s="19"/>
    </row>
    <row r="100" spans="1:6" ht="15.75" customHeight="1">
      <c r="A100" s="5"/>
      <c r="E100" s="19"/>
      <c r="F100" s="19"/>
    </row>
    <row r="101" spans="1:6" ht="15.75" customHeight="1">
      <c r="A101" s="5"/>
      <c r="E101" s="19"/>
      <c r="F101" s="19"/>
    </row>
    <row r="102" spans="1:6" ht="15.75" customHeight="1">
      <c r="A102" s="5"/>
      <c r="E102" s="19"/>
      <c r="F102" s="19"/>
    </row>
    <row r="103" spans="1:6" ht="15.75" customHeight="1">
      <c r="A103" s="5"/>
      <c r="E103" s="19"/>
      <c r="F103" s="19"/>
    </row>
    <row r="104" spans="1:6" ht="15.75" customHeight="1">
      <c r="A104" s="5"/>
      <c r="E104" s="19"/>
      <c r="F104" s="19"/>
    </row>
    <row r="105" spans="1:6" ht="15.75" customHeight="1">
      <c r="A105" s="5"/>
      <c r="E105" s="19"/>
      <c r="F105" s="19"/>
    </row>
    <row r="106" spans="1:6" ht="15.75" customHeight="1">
      <c r="A106" s="5"/>
      <c r="E106" s="19"/>
      <c r="F106" s="19"/>
    </row>
    <row r="107" spans="1:6" ht="15.75" customHeight="1">
      <c r="A107" s="5"/>
      <c r="E107" s="19"/>
      <c r="F107" s="19"/>
    </row>
    <row r="108" spans="1:6" ht="15.75" customHeight="1">
      <c r="A108" s="5"/>
      <c r="E108" s="19"/>
      <c r="F108" s="19"/>
    </row>
    <row r="109" spans="1:6" ht="15.75" customHeight="1">
      <c r="A109" s="5"/>
      <c r="E109" s="19"/>
      <c r="F109" s="19"/>
    </row>
    <row r="110" spans="1:6" ht="15.75" customHeight="1">
      <c r="A110" s="5"/>
      <c r="E110" s="19"/>
      <c r="F110" s="19"/>
    </row>
    <row r="111" spans="1:6" ht="15.75" customHeight="1">
      <c r="A111" s="5"/>
      <c r="E111" s="19"/>
      <c r="F111" s="19"/>
    </row>
    <row r="112" spans="1:6" ht="15.75" customHeight="1">
      <c r="A112" s="5"/>
      <c r="E112" s="19"/>
      <c r="F112" s="19"/>
    </row>
    <row r="113" spans="1:6" ht="15.75" customHeight="1">
      <c r="A113" s="5"/>
      <c r="E113" s="19"/>
      <c r="F113" s="19"/>
    </row>
    <row r="114" spans="1:6" ht="15.75" customHeight="1">
      <c r="A114" s="5"/>
      <c r="E114" s="19"/>
      <c r="F114" s="19"/>
    </row>
    <row r="115" spans="1:6" ht="15.75" customHeight="1">
      <c r="A115" s="5"/>
      <c r="E115" s="19"/>
      <c r="F115" s="19"/>
    </row>
    <row r="116" spans="1:6" ht="15.75" customHeight="1">
      <c r="A116" s="5"/>
      <c r="E116" s="19"/>
      <c r="F116" s="19"/>
    </row>
    <row r="117" spans="1:6" ht="15.75" customHeight="1">
      <c r="A117" s="5"/>
      <c r="E117" s="19"/>
      <c r="F117" s="19"/>
    </row>
    <row r="118" spans="1:6" ht="15.75" customHeight="1">
      <c r="A118" s="5"/>
      <c r="E118" s="19"/>
      <c r="F118" s="19"/>
    </row>
    <row r="119" spans="1:6" ht="15.75" customHeight="1">
      <c r="A119" s="5"/>
      <c r="E119" s="19"/>
      <c r="F119" s="19"/>
    </row>
    <row r="120" spans="1:6" ht="15.75" customHeight="1">
      <c r="A120" s="5"/>
      <c r="E120" s="19"/>
      <c r="F120" s="19"/>
    </row>
    <row r="121" spans="1:6" ht="15.75" customHeight="1">
      <c r="A121" s="5"/>
      <c r="E121" s="19"/>
      <c r="F121" s="19"/>
    </row>
    <row r="122" spans="1:6" ht="15.75" customHeight="1">
      <c r="A122" s="5"/>
      <c r="E122" s="19"/>
      <c r="F122" s="19"/>
    </row>
    <row r="123" spans="1:6" ht="15.75" customHeight="1">
      <c r="A123" s="5"/>
      <c r="E123" s="19"/>
      <c r="F123" s="19"/>
    </row>
    <row r="124" spans="1:6" ht="15.75" customHeight="1">
      <c r="A124" s="5"/>
      <c r="E124" s="19"/>
      <c r="F124" s="19"/>
    </row>
    <row r="125" spans="1:6" ht="15.75" customHeight="1">
      <c r="A125" s="5"/>
      <c r="E125" s="19"/>
      <c r="F125" s="19"/>
    </row>
    <row r="126" spans="1:6" ht="15.75" customHeight="1">
      <c r="A126" s="5"/>
      <c r="E126" s="19"/>
      <c r="F126" s="19"/>
    </row>
    <row r="127" spans="1:6" ht="15.75" customHeight="1">
      <c r="A127" s="5"/>
      <c r="E127" s="19"/>
      <c r="F127" s="19"/>
    </row>
    <row r="128" spans="1:6" ht="15.75" customHeight="1">
      <c r="A128" s="5"/>
      <c r="E128" s="19"/>
      <c r="F128" s="19"/>
    </row>
    <row r="129" spans="1:6" ht="15.75" customHeight="1">
      <c r="A129" s="5"/>
      <c r="E129" s="19"/>
      <c r="F129" s="19"/>
    </row>
    <row r="130" spans="1:6" ht="15.75" customHeight="1">
      <c r="A130" s="5"/>
      <c r="E130" s="19"/>
      <c r="F130" s="19"/>
    </row>
    <row r="131" spans="1:6" ht="15.75" customHeight="1">
      <c r="A131" s="5"/>
      <c r="E131" s="19"/>
      <c r="F131" s="19"/>
    </row>
    <row r="132" spans="1:6" ht="15.75" customHeight="1">
      <c r="A132" s="5"/>
      <c r="E132" s="19"/>
      <c r="F132" s="19"/>
    </row>
    <row r="133" spans="1:6" ht="15.75" customHeight="1">
      <c r="A133" s="5"/>
      <c r="E133" s="19"/>
      <c r="F133" s="19"/>
    </row>
    <row r="134" spans="1:6" ht="15.75" customHeight="1">
      <c r="A134" s="5"/>
      <c r="E134" s="19"/>
      <c r="F134" s="19"/>
    </row>
    <row r="135" spans="1:6" ht="15.75" customHeight="1">
      <c r="A135" s="5"/>
      <c r="E135" s="19"/>
      <c r="F135" s="19"/>
    </row>
    <row r="136" spans="1:6" ht="15.75" customHeight="1">
      <c r="A136" s="5"/>
      <c r="E136" s="19"/>
      <c r="F136" s="19"/>
    </row>
    <row r="137" spans="1:6" ht="15.75" customHeight="1">
      <c r="A137" s="5"/>
      <c r="E137" s="19"/>
      <c r="F137" s="19"/>
    </row>
    <row r="138" spans="1:6" ht="15.75" customHeight="1">
      <c r="A138" s="5"/>
      <c r="E138" s="19"/>
      <c r="F138" s="19"/>
    </row>
    <row r="139" spans="1:6" ht="15.75" customHeight="1">
      <c r="A139" s="5"/>
      <c r="E139" s="19"/>
      <c r="F139" s="19"/>
    </row>
    <row r="140" spans="1:6" ht="15.75" customHeight="1">
      <c r="A140" s="5"/>
      <c r="E140" s="19"/>
      <c r="F140" s="19"/>
    </row>
    <row r="141" spans="1:6" ht="15.75" customHeight="1">
      <c r="A141" s="5"/>
      <c r="E141" s="19"/>
      <c r="F141" s="19"/>
    </row>
    <row r="142" spans="1:6" ht="15.75" customHeight="1">
      <c r="A142" s="5"/>
      <c r="E142" s="19"/>
      <c r="F142" s="19"/>
    </row>
    <row r="143" spans="1:6" ht="15.75" customHeight="1">
      <c r="A143" s="5"/>
      <c r="E143" s="19"/>
      <c r="F143" s="19"/>
    </row>
    <row r="144" spans="1:6" ht="15.75" customHeight="1">
      <c r="A144" s="5"/>
      <c r="E144" s="19"/>
      <c r="F144" s="19"/>
    </row>
    <row r="145" spans="1:6" ht="15.75" customHeight="1">
      <c r="A145" s="5"/>
      <c r="E145" s="19"/>
      <c r="F145" s="19"/>
    </row>
    <row r="146" spans="1:6" ht="15.75" customHeight="1">
      <c r="A146" s="5"/>
      <c r="E146" s="19"/>
      <c r="F146" s="19"/>
    </row>
    <row r="147" spans="1:6" ht="15.75" customHeight="1">
      <c r="A147" s="5"/>
      <c r="E147" s="19"/>
      <c r="F147" s="19"/>
    </row>
    <row r="148" spans="1:6" ht="15.75" customHeight="1">
      <c r="A148" s="5"/>
      <c r="E148" s="19"/>
      <c r="F148" s="19"/>
    </row>
    <row r="149" spans="1:6" ht="15.75" customHeight="1">
      <c r="A149" s="5"/>
      <c r="E149" s="19"/>
      <c r="F149" s="19"/>
    </row>
    <row r="150" spans="1:6" ht="15.75" customHeight="1">
      <c r="A150" s="5"/>
      <c r="E150" s="19"/>
      <c r="F150" s="19"/>
    </row>
    <row r="151" spans="1:6" ht="15.75" customHeight="1">
      <c r="A151" s="5"/>
      <c r="E151" s="19"/>
      <c r="F151" s="19"/>
    </row>
    <row r="152" spans="1:6" ht="15.75" customHeight="1">
      <c r="A152" s="5"/>
      <c r="E152" s="19"/>
      <c r="F152" s="19"/>
    </row>
    <row r="153" spans="1:6" ht="15.75" customHeight="1">
      <c r="A153" s="5"/>
      <c r="E153" s="19"/>
      <c r="F153" s="19"/>
    </row>
    <row r="154" spans="1:6" ht="15.75" customHeight="1">
      <c r="A154" s="5"/>
      <c r="E154" s="19"/>
      <c r="F154" s="19"/>
    </row>
    <row r="155" spans="1:6" ht="15.75" customHeight="1">
      <c r="A155" s="5"/>
      <c r="E155" s="19"/>
      <c r="F155" s="19"/>
    </row>
    <row r="156" spans="1:6" ht="15.75" customHeight="1">
      <c r="A156" s="5"/>
      <c r="E156" s="19"/>
      <c r="F156" s="19"/>
    </row>
    <row r="157" spans="1:6" ht="15.75" customHeight="1">
      <c r="A157" s="5"/>
      <c r="E157" s="19"/>
      <c r="F157" s="19"/>
    </row>
    <row r="158" spans="1:6" ht="15.75" customHeight="1">
      <c r="A158" s="5"/>
      <c r="E158" s="19"/>
      <c r="F158" s="19"/>
    </row>
    <row r="159" spans="1:6" ht="15.75" customHeight="1">
      <c r="A159" s="5"/>
      <c r="E159" s="19"/>
      <c r="F159" s="19"/>
    </row>
    <row r="160" spans="1:6" ht="15.75" customHeight="1">
      <c r="A160" s="5"/>
      <c r="E160" s="19"/>
      <c r="F160" s="19"/>
    </row>
    <row r="161" spans="1:6" ht="15.75" customHeight="1">
      <c r="A161" s="5"/>
      <c r="E161" s="19"/>
      <c r="F161" s="19"/>
    </row>
    <row r="162" spans="1:6" ht="15.75" customHeight="1">
      <c r="A162" s="5"/>
      <c r="E162" s="19"/>
      <c r="F162" s="19"/>
    </row>
    <row r="163" spans="1:6" ht="15.75" customHeight="1">
      <c r="A163" s="5"/>
      <c r="E163" s="19"/>
      <c r="F163" s="19"/>
    </row>
    <row r="164" spans="1:6" ht="15.75" customHeight="1">
      <c r="A164" s="5"/>
      <c r="E164" s="19"/>
      <c r="F164" s="19"/>
    </row>
    <row r="165" spans="1:6" ht="15.75" customHeight="1">
      <c r="A165" s="5"/>
      <c r="E165" s="19"/>
      <c r="F165" s="19"/>
    </row>
    <row r="166" spans="1:6" ht="15.75" customHeight="1">
      <c r="A166" s="5"/>
      <c r="E166" s="19"/>
      <c r="F166" s="19"/>
    </row>
    <row r="167" spans="1:6" ht="15.75" customHeight="1">
      <c r="A167" s="5"/>
      <c r="E167" s="19"/>
      <c r="F167" s="19"/>
    </row>
    <row r="168" spans="1:6" ht="15.75" customHeight="1">
      <c r="A168" s="5"/>
      <c r="E168" s="19"/>
      <c r="F168" s="19"/>
    </row>
    <row r="169" spans="1:6" ht="15.75" customHeight="1">
      <c r="A169" s="5"/>
      <c r="E169" s="19"/>
      <c r="F169" s="19"/>
    </row>
    <row r="170" spans="1:6" ht="15.75" customHeight="1">
      <c r="A170" s="5"/>
      <c r="E170" s="19"/>
      <c r="F170" s="19"/>
    </row>
    <row r="171" spans="1:6" ht="15.75" customHeight="1">
      <c r="A171" s="5"/>
      <c r="E171" s="19"/>
      <c r="F171" s="19"/>
    </row>
    <row r="172" spans="1:6" ht="15.75" customHeight="1">
      <c r="A172" s="5"/>
      <c r="E172" s="19"/>
      <c r="F172" s="19"/>
    </row>
    <row r="173" spans="1:6" ht="15.75" customHeight="1">
      <c r="A173" s="5"/>
      <c r="E173" s="19"/>
      <c r="F173" s="19"/>
    </row>
    <row r="174" spans="1:6" ht="15.75" customHeight="1">
      <c r="A174" s="5"/>
      <c r="E174" s="19"/>
      <c r="F174" s="19"/>
    </row>
    <row r="175" spans="1:6" ht="15.75" customHeight="1">
      <c r="A175" s="5"/>
      <c r="E175" s="19"/>
      <c r="F175" s="19"/>
    </row>
    <row r="176" spans="1:6" ht="15.75" customHeight="1">
      <c r="A176" s="5"/>
      <c r="E176" s="19"/>
      <c r="F176" s="19"/>
    </row>
    <row r="177" spans="1:6" ht="15.75" customHeight="1">
      <c r="A177" s="5"/>
      <c r="E177" s="19"/>
      <c r="F177" s="19"/>
    </row>
    <row r="178" spans="1:6" ht="15.75" customHeight="1">
      <c r="A178" s="5"/>
      <c r="E178" s="19"/>
      <c r="F178" s="19"/>
    </row>
    <row r="179" spans="1:6" ht="15.75" customHeight="1">
      <c r="A179" s="5"/>
      <c r="E179" s="19"/>
      <c r="F179" s="19"/>
    </row>
    <row r="180" spans="1:6" ht="15.75" customHeight="1">
      <c r="A180" s="5"/>
      <c r="E180" s="19"/>
      <c r="F180" s="19"/>
    </row>
    <row r="181" spans="1:6" ht="15.75" customHeight="1">
      <c r="A181" s="5"/>
      <c r="E181" s="19"/>
      <c r="F181" s="19"/>
    </row>
    <row r="182" spans="1:6" ht="15.75" customHeight="1">
      <c r="A182" s="5"/>
      <c r="E182" s="19"/>
      <c r="F182" s="19"/>
    </row>
    <row r="183" spans="1:6" ht="15.75" customHeight="1">
      <c r="A183" s="5"/>
      <c r="E183" s="19"/>
      <c r="F183" s="19"/>
    </row>
    <row r="184" spans="1:6" ht="15.75" customHeight="1">
      <c r="A184" s="5"/>
      <c r="E184" s="19"/>
      <c r="F184" s="19"/>
    </row>
    <row r="185" spans="1:6" ht="15.75" customHeight="1">
      <c r="A185" s="5"/>
      <c r="E185" s="19"/>
      <c r="F185" s="19"/>
    </row>
    <row r="186" spans="1:6" ht="15.75" customHeight="1">
      <c r="A186" s="5"/>
      <c r="E186" s="19"/>
      <c r="F186" s="19"/>
    </row>
    <row r="187" spans="1:6" ht="15.75" customHeight="1">
      <c r="A187" s="5"/>
      <c r="E187" s="19"/>
      <c r="F187" s="19"/>
    </row>
    <row r="188" spans="1:6" ht="15.75" customHeight="1">
      <c r="A188" s="5"/>
      <c r="E188" s="19"/>
      <c r="F188" s="19"/>
    </row>
    <row r="189" spans="1:6" ht="15.75" customHeight="1">
      <c r="A189" s="5"/>
      <c r="E189" s="19"/>
      <c r="F189" s="19"/>
    </row>
    <row r="190" spans="1:6" ht="15.75" customHeight="1">
      <c r="A190" s="5"/>
      <c r="E190" s="19"/>
      <c r="F190" s="19"/>
    </row>
    <row r="191" spans="1:6" ht="15.75" customHeight="1">
      <c r="A191" s="5"/>
      <c r="E191" s="19"/>
      <c r="F191" s="19"/>
    </row>
    <row r="192" spans="1:6" ht="15.75" customHeight="1">
      <c r="A192" s="5"/>
      <c r="E192" s="19"/>
      <c r="F192" s="19"/>
    </row>
    <row r="193" spans="1:6" ht="15.75" customHeight="1">
      <c r="A193" s="5"/>
      <c r="E193" s="19"/>
      <c r="F193" s="19"/>
    </row>
    <row r="194" spans="1:6" ht="15.75" customHeight="1">
      <c r="A194" s="5"/>
      <c r="E194" s="19"/>
      <c r="F194" s="19"/>
    </row>
    <row r="195" spans="1:6" ht="15.75" customHeight="1">
      <c r="A195" s="5"/>
      <c r="E195" s="19"/>
      <c r="F195" s="19"/>
    </row>
    <row r="196" spans="1:6" ht="15.75" customHeight="1">
      <c r="A196" s="5"/>
      <c r="E196" s="19"/>
      <c r="F196" s="19"/>
    </row>
    <row r="197" spans="1:6" ht="15.75" customHeight="1">
      <c r="A197" s="5"/>
      <c r="E197" s="19"/>
      <c r="F197" s="19"/>
    </row>
    <row r="198" spans="1:6" ht="15.75" customHeight="1">
      <c r="A198" s="5"/>
      <c r="E198" s="19"/>
      <c r="F198" s="19"/>
    </row>
    <row r="199" spans="1:6" ht="15.75" customHeight="1">
      <c r="A199" s="5"/>
      <c r="E199" s="19"/>
      <c r="F199" s="19"/>
    </row>
    <row r="200" spans="1:6" ht="15.75" customHeight="1">
      <c r="A200" s="5"/>
      <c r="E200" s="19"/>
      <c r="F200" s="19"/>
    </row>
    <row r="201" spans="1:6" ht="15.75" customHeight="1">
      <c r="A201" s="5"/>
      <c r="E201" s="19"/>
      <c r="F201" s="19"/>
    </row>
    <row r="202" spans="1:6" ht="15.75" customHeight="1">
      <c r="A202" s="5"/>
      <c r="E202" s="19"/>
      <c r="F202" s="19"/>
    </row>
    <row r="203" spans="1:6" ht="15.75" customHeight="1">
      <c r="A203" s="5"/>
      <c r="E203" s="19"/>
      <c r="F203" s="19"/>
    </row>
    <row r="204" spans="1:6" ht="15.75" customHeight="1">
      <c r="A204" s="5"/>
      <c r="E204" s="19"/>
      <c r="F204" s="19"/>
    </row>
    <row r="205" spans="1:6" ht="15.75" customHeight="1">
      <c r="A205" s="5"/>
      <c r="E205" s="19"/>
      <c r="F205" s="19"/>
    </row>
    <row r="206" spans="1:6" ht="15.75" customHeight="1">
      <c r="A206" s="5"/>
      <c r="E206" s="19"/>
      <c r="F206" s="19"/>
    </row>
    <row r="207" spans="1:6" ht="15.75" customHeight="1">
      <c r="A207" s="5"/>
      <c r="E207" s="19"/>
      <c r="F207" s="19"/>
    </row>
    <row r="208" spans="1:6" ht="15.75" customHeight="1">
      <c r="A208" s="5"/>
      <c r="E208" s="19"/>
      <c r="F208" s="19"/>
    </row>
    <row r="209" spans="1:6" ht="15.75" customHeight="1">
      <c r="A209" s="5"/>
      <c r="E209" s="19"/>
      <c r="F209" s="19"/>
    </row>
    <row r="210" spans="1:6" ht="15.75" customHeight="1">
      <c r="A210" s="5"/>
      <c r="E210" s="19"/>
      <c r="F210" s="19"/>
    </row>
    <row r="211" spans="1:6" ht="15.75" customHeight="1">
      <c r="A211" s="5"/>
      <c r="E211" s="19"/>
      <c r="F211" s="19"/>
    </row>
    <row r="212" spans="1:6" ht="15.75" customHeight="1">
      <c r="A212" s="5"/>
      <c r="E212" s="19"/>
      <c r="F212" s="19"/>
    </row>
    <row r="213" spans="1:6" ht="15.75" customHeight="1">
      <c r="A213" s="5"/>
      <c r="E213" s="19"/>
      <c r="F213" s="19"/>
    </row>
    <row r="214" spans="1:6" ht="15.75" customHeight="1">
      <c r="A214" s="5"/>
      <c r="E214" s="19"/>
      <c r="F214" s="19"/>
    </row>
    <row r="215" spans="1:6" ht="15.75" customHeight="1">
      <c r="A215" s="5"/>
      <c r="E215" s="19"/>
      <c r="F215" s="19"/>
    </row>
    <row r="216" spans="1:6" ht="15.75" customHeight="1">
      <c r="A216" s="5"/>
      <c r="E216" s="19"/>
      <c r="F216" s="19"/>
    </row>
    <row r="217" spans="1:6" ht="15.75" customHeight="1">
      <c r="A217" s="5"/>
      <c r="E217" s="19"/>
      <c r="F217" s="19"/>
    </row>
    <row r="218" spans="1:6" ht="15.75" customHeight="1">
      <c r="A218" s="5"/>
      <c r="E218" s="19"/>
      <c r="F218" s="19"/>
    </row>
    <row r="219" spans="1:6" ht="15.75" customHeight="1">
      <c r="A219" s="5"/>
      <c r="E219" s="19"/>
      <c r="F219" s="19"/>
    </row>
    <row r="220" spans="1:6" ht="15.75" customHeight="1">
      <c r="A220" s="5"/>
      <c r="E220" s="19"/>
      <c r="F220" s="19"/>
    </row>
    <row r="221" spans="1:6" ht="15.75" customHeight="1">
      <c r="A221" s="5"/>
      <c r="E221" s="19"/>
      <c r="F221" s="19"/>
    </row>
    <row r="222" spans="1:6" ht="15.75" customHeight="1">
      <c r="A222" s="5"/>
      <c r="E222" s="19"/>
      <c r="F222" s="19"/>
    </row>
    <row r="223" spans="1:6" ht="15.75" customHeight="1">
      <c r="A223" s="5"/>
      <c r="E223" s="19"/>
      <c r="F223" s="19"/>
    </row>
    <row r="224" spans="1:6" ht="15.75" customHeight="1">
      <c r="A224" s="5"/>
      <c r="E224" s="19"/>
      <c r="F224" s="19"/>
    </row>
    <row r="225" spans="1:6" ht="15.75" customHeight="1">
      <c r="A225" s="5"/>
      <c r="E225" s="19"/>
      <c r="F225" s="19"/>
    </row>
    <row r="226" spans="1:6" ht="15.75" customHeight="1">
      <c r="A226" s="5"/>
      <c r="E226" s="19"/>
      <c r="F226" s="19"/>
    </row>
    <row r="227" spans="1:6" ht="15.75" customHeight="1">
      <c r="A227" s="5"/>
      <c r="E227" s="19"/>
      <c r="F227" s="19"/>
    </row>
    <row r="228" spans="1:6" ht="15.75" customHeight="1">
      <c r="A228" s="5"/>
      <c r="E228" s="19"/>
      <c r="F228" s="19"/>
    </row>
    <row r="229" spans="1:6" ht="15.75" customHeight="1">
      <c r="A229" s="5"/>
      <c r="E229" s="19"/>
      <c r="F229" s="19"/>
    </row>
    <row r="230" spans="1:6" ht="15.75" customHeight="1">
      <c r="A230" s="5"/>
      <c r="E230" s="19"/>
      <c r="F230" s="19"/>
    </row>
    <row r="231" spans="1:6" ht="15.75" customHeight="1">
      <c r="A231" s="5"/>
      <c r="E231" s="19"/>
      <c r="F231" s="19"/>
    </row>
    <row r="232" spans="1:6" ht="15.75" customHeight="1">
      <c r="A232" s="5"/>
      <c r="E232" s="19"/>
      <c r="F232" s="19"/>
    </row>
    <row r="233" spans="1:6" ht="15.75" customHeight="1">
      <c r="A233" s="5"/>
      <c r="E233" s="19"/>
      <c r="F233" s="19"/>
    </row>
    <row r="234" spans="1:6" ht="15.75" customHeight="1">
      <c r="A234" s="5"/>
      <c r="E234" s="19"/>
      <c r="F234" s="19"/>
    </row>
    <row r="235" spans="1:6" ht="15.75" customHeight="1">
      <c r="A235" s="5"/>
      <c r="E235" s="19"/>
      <c r="F235" s="19"/>
    </row>
    <row r="236" spans="1:6" ht="15.75" customHeight="1">
      <c r="A236" s="5"/>
      <c r="E236" s="19"/>
      <c r="F236" s="19"/>
    </row>
    <row r="237" spans="1:6" ht="15.75" customHeight="1">
      <c r="A237" s="5"/>
      <c r="E237" s="19"/>
      <c r="F237" s="19"/>
    </row>
    <row r="238" spans="1:6" ht="15.75" customHeight="1">
      <c r="A238" s="5"/>
      <c r="E238" s="19"/>
      <c r="F238" s="19"/>
    </row>
    <row r="239" spans="1:6" ht="15.75" customHeight="1">
      <c r="A239" s="5"/>
      <c r="E239" s="19"/>
      <c r="F239" s="19"/>
    </row>
    <row r="240" spans="1:6" ht="15.75" customHeight="1">
      <c r="A240" s="5"/>
      <c r="E240" s="19"/>
      <c r="F240" s="19"/>
    </row>
    <row r="241" spans="1:6" ht="15.75" customHeight="1">
      <c r="A241" s="5"/>
      <c r="E241" s="19"/>
      <c r="F241" s="19"/>
    </row>
    <row r="242" spans="1:6" ht="15.75" customHeight="1">
      <c r="A242" s="5"/>
      <c r="E242" s="19"/>
      <c r="F242" s="19"/>
    </row>
    <row r="243" spans="1:6" ht="15.75" customHeight="1">
      <c r="A243" s="5"/>
      <c r="E243" s="19"/>
      <c r="F243" s="19"/>
    </row>
    <row r="244" spans="1:6" ht="15.75" customHeight="1">
      <c r="A244" s="5"/>
      <c r="E244" s="19"/>
      <c r="F244" s="19"/>
    </row>
    <row r="245" spans="1:6" ht="15.75" customHeight="1">
      <c r="A245" s="5"/>
      <c r="E245" s="19"/>
      <c r="F245" s="19"/>
    </row>
    <row r="246" spans="1:6" ht="15.75" customHeight="1">
      <c r="A246" s="5"/>
      <c r="E246" s="19"/>
      <c r="F246" s="19"/>
    </row>
    <row r="247" spans="1:6" ht="15.75" customHeight="1">
      <c r="A247" s="5"/>
      <c r="E247" s="19"/>
      <c r="F247" s="19"/>
    </row>
    <row r="248" spans="1:6" ht="15.75" customHeight="1">
      <c r="A248" s="5"/>
      <c r="E248" s="19"/>
      <c r="F248" s="19"/>
    </row>
    <row r="249" spans="1:6" ht="15.75" customHeight="1">
      <c r="A249" s="5"/>
      <c r="E249" s="19"/>
      <c r="F249" s="19"/>
    </row>
    <row r="250" spans="1:6" ht="15.75" customHeight="1">
      <c r="A250" s="5"/>
      <c r="E250" s="19"/>
      <c r="F250" s="19"/>
    </row>
    <row r="251" spans="1:6" ht="15.75" customHeight="1">
      <c r="A251" s="5"/>
      <c r="E251" s="19"/>
      <c r="F251" s="19"/>
    </row>
    <row r="252" spans="1:6" ht="15.75" customHeight="1">
      <c r="A252" s="5"/>
      <c r="E252" s="19"/>
      <c r="F252" s="19"/>
    </row>
    <row r="253" spans="1:6" ht="15.75" customHeight="1">
      <c r="A253" s="5"/>
      <c r="E253" s="19"/>
      <c r="F253" s="19"/>
    </row>
    <row r="254" spans="1:6" ht="15.75" customHeight="1">
      <c r="A254" s="5"/>
      <c r="E254" s="19"/>
      <c r="F254" s="19"/>
    </row>
    <row r="255" spans="1:6" ht="15.75" customHeight="1">
      <c r="A255" s="5"/>
      <c r="E255" s="19"/>
      <c r="F255" s="19"/>
    </row>
    <row r="256" spans="1:6" ht="15.75" customHeight="1">
      <c r="A256" s="5"/>
      <c r="E256" s="19"/>
      <c r="F256" s="19"/>
    </row>
    <row r="257" spans="1:6" ht="15.75" customHeight="1">
      <c r="A257" s="5"/>
      <c r="E257" s="19"/>
      <c r="F257" s="19"/>
    </row>
    <row r="258" spans="1:6" ht="15.75" customHeight="1">
      <c r="A258" s="5"/>
      <c r="E258" s="19"/>
      <c r="F258" s="19"/>
    </row>
    <row r="259" spans="1:6" ht="15.75" customHeight="1">
      <c r="A259" s="5"/>
      <c r="E259" s="19"/>
      <c r="F259" s="19"/>
    </row>
    <row r="260" spans="1:6" ht="15.75" customHeight="1">
      <c r="A260" s="5"/>
      <c r="E260" s="19"/>
      <c r="F260" s="19"/>
    </row>
    <row r="261" spans="1:6" ht="15.75" customHeight="1">
      <c r="A261" s="5"/>
      <c r="E261" s="19"/>
      <c r="F261" s="19"/>
    </row>
    <row r="262" spans="1:6" ht="15.75" customHeight="1">
      <c r="A262" s="5"/>
      <c r="E262" s="19"/>
      <c r="F262" s="19"/>
    </row>
    <row r="263" spans="1:6" ht="15.75" customHeight="1">
      <c r="A263" s="5"/>
      <c r="E263" s="19"/>
      <c r="F263" s="19"/>
    </row>
    <row r="264" spans="1:6" ht="15.75" customHeight="1">
      <c r="A264" s="5"/>
      <c r="E264" s="19"/>
      <c r="F264" s="19"/>
    </row>
    <row r="265" spans="1:6" ht="15.75" customHeight="1">
      <c r="A265" s="5"/>
      <c r="E265" s="19"/>
      <c r="F265" s="19"/>
    </row>
    <row r="266" spans="1:6" ht="15.75" customHeight="1">
      <c r="A266" s="5"/>
      <c r="E266" s="19"/>
      <c r="F266" s="19"/>
    </row>
    <row r="267" spans="1:6" ht="15.75" customHeight="1">
      <c r="A267" s="5"/>
      <c r="E267" s="19"/>
      <c r="F267" s="19"/>
    </row>
    <row r="268" spans="1:6" ht="15.75" customHeight="1">
      <c r="A268" s="5"/>
      <c r="E268" s="19"/>
      <c r="F268" s="19"/>
    </row>
    <row r="269" spans="1:6" ht="15.75" customHeight="1">
      <c r="A269" s="5"/>
      <c r="E269" s="19"/>
      <c r="F269" s="19"/>
    </row>
    <row r="270" spans="1:6" ht="15.75" customHeight="1">
      <c r="A270" s="5"/>
      <c r="E270" s="19"/>
      <c r="F270" s="19"/>
    </row>
    <row r="271" spans="1:6" ht="15.75" customHeight="1">
      <c r="A271" s="5"/>
      <c r="E271" s="19"/>
      <c r="F271" s="19"/>
    </row>
    <row r="272" spans="1:6" ht="15.75" customHeight="1">
      <c r="A272" s="5"/>
      <c r="E272" s="19"/>
      <c r="F272" s="19"/>
    </row>
    <row r="273" spans="1:6" ht="15.75" customHeight="1">
      <c r="A273" s="5"/>
      <c r="E273" s="19"/>
      <c r="F273" s="19"/>
    </row>
    <row r="274" spans="1:6" ht="15.75" customHeight="1">
      <c r="A274" s="5"/>
      <c r="E274" s="19"/>
      <c r="F274" s="19"/>
    </row>
    <row r="275" spans="1:6" ht="15.75" customHeight="1">
      <c r="A275" s="5"/>
      <c r="E275" s="19"/>
      <c r="F275" s="19"/>
    </row>
    <row r="276" spans="1:6" ht="15.75" customHeight="1">
      <c r="A276" s="5"/>
      <c r="E276" s="19"/>
      <c r="F276" s="19"/>
    </row>
    <row r="277" spans="1:6" ht="15.75" customHeight="1">
      <c r="A277" s="5"/>
      <c r="E277" s="19"/>
      <c r="F277" s="19"/>
    </row>
    <row r="278" spans="1:6" ht="15.75" customHeight="1">
      <c r="A278" s="5"/>
      <c r="E278" s="19"/>
      <c r="F278" s="19"/>
    </row>
    <row r="279" spans="1:6" ht="15.75" customHeight="1">
      <c r="A279" s="5"/>
      <c r="E279" s="19"/>
      <c r="F279" s="19"/>
    </row>
    <row r="280" spans="1:6" ht="15.75" customHeight="1">
      <c r="A280" s="5"/>
      <c r="E280" s="19"/>
      <c r="F280" s="19"/>
    </row>
    <row r="281" spans="1:6" ht="15.75" customHeight="1">
      <c r="A281" s="5"/>
      <c r="E281" s="19"/>
      <c r="F281" s="19"/>
    </row>
    <row r="282" spans="1:6" ht="15.75" customHeight="1">
      <c r="A282" s="5"/>
      <c r="E282" s="19"/>
      <c r="F282" s="19"/>
    </row>
    <row r="283" spans="1:6" ht="15.75" customHeight="1">
      <c r="A283" s="5"/>
      <c r="E283" s="19"/>
      <c r="F283" s="19"/>
    </row>
    <row r="284" spans="1:6" ht="15.75" customHeight="1">
      <c r="A284" s="5"/>
      <c r="E284" s="19"/>
      <c r="F284" s="19"/>
    </row>
    <row r="285" spans="1:6" ht="15.75" customHeight="1">
      <c r="A285" s="5"/>
      <c r="E285" s="19"/>
      <c r="F285" s="19"/>
    </row>
    <row r="286" spans="1:6" ht="15.75" customHeight="1">
      <c r="A286" s="5"/>
      <c r="E286" s="19"/>
      <c r="F286" s="19"/>
    </row>
    <row r="287" spans="1:6" ht="15.75" customHeight="1">
      <c r="A287" s="5"/>
      <c r="E287" s="19"/>
      <c r="F287" s="19"/>
    </row>
    <row r="288" spans="1:6" ht="15.75" customHeight="1">
      <c r="A288" s="5"/>
      <c r="E288" s="19"/>
      <c r="F288" s="19"/>
    </row>
    <row r="289" spans="1:6" ht="15.75" customHeight="1">
      <c r="A289" s="5"/>
      <c r="E289" s="19"/>
      <c r="F289" s="19"/>
    </row>
    <row r="290" spans="1:6" ht="15.75" customHeight="1">
      <c r="A290" s="5"/>
      <c r="E290" s="19"/>
      <c r="F290" s="19"/>
    </row>
    <row r="291" spans="1:6" ht="15.75" customHeight="1">
      <c r="A291" s="5"/>
      <c r="E291" s="19"/>
      <c r="F291" s="19"/>
    </row>
    <row r="292" spans="1:6" ht="15.75" customHeight="1">
      <c r="A292" s="5"/>
      <c r="E292" s="19"/>
      <c r="F292" s="19"/>
    </row>
    <row r="293" spans="1:6" ht="15.75" customHeight="1">
      <c r="A293" s="5"/>
      <c r="E293" s="19"/>
      <c r="F293" s="19"/>
    </row>
    <row r="294" spans="1:6" ht="15.75" customHeight="1">
      <c r="A294" s="5"/>
      <c r="E294" s="19"/>
      <c r="F294" s="19"/>
    </row>
    <row r="295" spans="1:6" ht="15.75" customHeight="1">
      <c r="A295" s="5"/>
      <c r="E295" s="19"/>
      <c r="F295" s="19"/>
    </row>
    <row r="296" spans="1:6" ht="15.75" customHeight="1">
      <c r="A296" s="5"/>
      <c r="E296" s="19"/>
      <c r="F296" s="19"/>
    </row>
    <row r="297" spans="1:6" ht="15.75" customHeight="1">
      <c r="A297" s="5"/>
      <c r="E297" s="19"/>
      <c r="F297" s="19"/>
    </row>
    <row r="298" spans="1:6" ht="15.75" customHeight="1">
      <c r="A298" s="5"/>
      <c r="E298" s="19"/>
      <c r="F298" s="19"/>
    </row>
    <row r="299" spans="1:6" ht="15.75" customHeight="1">
      <c r="A299" s="5"/>
      <c r="E299" s="19"/>
      <c r="F299" s="19"/>
    </row>
    <row r="300" spans="1:6" ht="15.75" customHeight="1">
      <c r="A300" s="5"/>
      <c r="E300" s="19"/>
      <c r="F300" s="19"/>
    </row>
    <row r="301" spans="1:6" ht="15.75" customHeight="1">
      <c r="A301" s="5"/>
      <c r="E301" s="19"/>
      <c r="F301" s="19"/>
    </row>
    <row r="302" spans="1:6" ht="15.75" customHeight="1">
      <c r="A302" s="5"/>
      <c r="E302" s="19"/>
      <c r="F302" s="19"/>
    </row>
    <row r="303" spans="1:6" ht="15.75" customHeight="1">
      <c r="A303" s="5"/>
      <c r="E303" s="19"/>
      <c r="F303" s="19"/>
    </row>
    <row r="304" spans="1:6" ht="15.75" customHeight="1">
      <c r="A304" s="5"/>
      <c r="E304" s="19"/>
      <c r="F304" s="19"/>
    </row>
    <row r="305" spans="1:6" ht="15.75" customHeight="1">
      <c r="A305" s="5"/>
      <c r="E305" s="19"/>
      <c r="F305" s="19"/>
    </row>
    <row r="306" spans="1:6" ht="15.75" customHeight="1">
      <c r="A306" s="5"/>
      <c r="E306" s="19"/>
      <c r="F306" s="19"/>
    </row>
    <row r="307" spans="1:6" ht="15.75" customHeight="1">
      <c r="A307" s="5"/>
      <c r="E307" s="19"/>
      <c r="F307" s="19"/>
    </row>
    <row r="308" spans="1:6" ht="15.75" customHeight="1">
      <c r="A308" s="5"/>
      <c r="E308" s="19"/>
      <c r="F308" s="19"/>
    </row>
    <row r="309" spans="1:6" ht="15.75" customHeight="1">
      <c r="A309" s="5"/>
      <c r="E309" s="19"/>
      <c r="F309" s="19"/>
    </row>
    <row r="310" spans="1:6" ht="15.75" customHeight="1">
      <c r="A310" s="5"/>
      <c r="E310" s="19"/>
      <c r="F310" s="19"/>
    </row>
    <row r="311" spans="1:6" ht="15.75" customHeight="1">
      <c r="A311" s="5"/>
      <c r="E311" s="19"/>
      <c r="F311" s="19"/>
    </row>
    <row r="312" spans="1:6" ht="15.75" customHeight="1">
      <c r="A312" s="5"/>
      <c r="E312" s="19"/>
      <c r="F312" s="19"/>
    </row>
    <row r="313" spans="1:6" ht="15.75" customHeight="1">
      <c r="A313" s="5"/>
      <c r="E313" s="19"/>
      <c r="F313" s="19"/>
    </row>
    <row r="314" spans="1:6" ht="15.75" customHeight="1">
      <c r="A314" s="5"/>
      <c r="E314" s="19"/>
      <c r="F314" s="19"/>
    </row>
    <row r="315" spans="1:6" ht="15.75" customHeight="1">
      <c r="A315" s="5"/>
      <c r="E315" s="19"/>
      <c r="F315" s="19"/>
    </row>
    <row r="316" spans="1:6" ht="15.75" customHeight="1">
      <c r="A316" s="5"/>
      <c r="E316" s="19"/>
      <c r="F316" s="19"/>
    </row>
    <row r="317" spans="1:6" ht="15.75" customHeight="1">
      <c r="A317" s="5"/>
      <c r="E317" s="19"/>
      <c r="F317" s="19"/>
    </row>
    <row r="318" spans="1:6" ht="15.75" customHeight="1">
      <c r="A318" s="5"/>
      <c r="E318" s="19"/>
      <c r="F318" s="19"/>
    </row>
    <row r="319" spans="1:6" ht="15.75" customHeight="1">
      <c r="A319" s="5"/>
      <c r="E319" s="19"/>
      <c r="F319" s="19"/>
    </row>
    <row r="320" spans="1:6" ht="15.75" customHeight="1">
      <c r="A320" s="5"/>
      <c r="E320" s="19"/>
      <c r="F320" s="19"/>
    </row>
    <row r="321" spans="1:6" ht="15.75" customHeight="1">
      <c r="A321" s="5"/>
      <c r="E321" s="19"/>
      <c r="F321" s="19"/>
    </row>
    <row r="322" spans="1:6" ht="15.75" customHeight="1">
      <c r="A322" s="5"/>
      <c r="E322" s="19"/>
      <c r="F322" s="19"/>
    </row>
    <row r="323" spans="1:6" ht="15.75" customHeight="1">
      <c r="A323" s="5"/>
      <c r="E323" s="19"/>
      <c r="F323" s="19"/>
    </row>
    <row r="324" spans="1:6" ht="15.75" customHeight="1">
      <c r="A324" s="5"/>
      <c r="E324" s="19"/>
      <c r="F324" s="19"/>
    </row>
    <row r="325" spans="1:6" ht="15.75" customHeight="1">
      <c r="A325" s="5"/>
      <c r="E325" s="19"/>
      <c r="F325" s="19"/>
    </row>
    <row r="326" spans="1:6" ht="15.75" customHeight="1">
      <c r="A326" s="5"/>
      <c r="E326" s="19"/>
      <c r="F326" s="19"/>
    </row>
    <row r="327" spans="1:6" ht="15.75" customHeight="1">
      <c r="A327" s="5"/>
      <c r="E327" s="19"/>
      <c r="F327" s="19"/>
    </row>
    <row r="328" spans="1:6" ht="15.75" customHeight="1">
      <c r="A328" s="5"/>
      <c r="E328" s="19"/>
      <c r="F328" s="19"/>
    </row>
    <row r="329" spans="1:6" ht="15.75" customHeight="1">
      <c r="A329" s="5"/>
      <c r="E329" s="19"/>
      <c r="F329" s="19"/>
    </row>
    <row r="330" spans="1:6" ht="15.75" customHeight="1">
      <c r="A330" s="5"/>
      <c r="E330" s="19"/>
      <c r="F330" s="19"/>
    </row>
    <row r="331" spans="1:6" ht="15.75" customHeight="1">
      <c r="A331" s="5"/>
      <c r="E331" s="19"/>
      <c r="F331" s="19"/>
    </row>
    <row r="332" spans="1:6" ht="15.75" customHeight="1">
      <c r="A332" s="5"/>
      <c r="E332" s="19"/>
      <c r="F332" s="19"/>
    </row>
    <row r="333" spans="1:6" ht="15.75" customHeight="1">
      <c r="A333" s="5"/>
      <c r="E333" s="19"/>
      <c r="F333" s="19"/>
    </row>
    <row r="334" spans="1:6" ht="15.75" customHeight="1">
      <c r="A334" s="5"/>
      <c r="E334" s="19"/>
      <c r="F334" s="19"/>
    </row>
    <row r="335" spans="1:6" ht="15.75" customHeight="1">
      <c r="A335" s="5"/>
      <c r="E335" s="19"/>
      <c r="F335" s="19"/>
    </row>
    <row r="336" spans="1:6" ht="15.75" customHeight="1">
      <c r="A336" s="5"/>
      <c r="E336" s="19"/>
      <c r="F336" s="19"/>
    </row>
    <row r="337" spans="1:6" ht="15.75" customHeight="1">
      <c r="A337" s="5"/>
      <c r="E337" s="19"/>
      <c r="F337" s="19"/>
    </row>
    <row r="338" spans="1:6" ht="15.75" customHeight="1">
      <c r="A338" s="5"/>
      <c r="E338" s="19"/>
      <c r="F338" s="19"/>
    </row>
    <row r="339" spans="1:6" ht="15.75" customHeight="1">
      <c r="A339" s="5"/>
      <c r="E339" s="19"/>
      <c r="F339" s="19"/>
    </row>
    <row r="340" spans="1:6" ht="15.75" customHeight="1">
      <c r="A340" s="5"/>
      <c r="E340" s="19"/>
      <c r="F340" s="19"/>
    </row>
    <row r="341" spans="1:6" ht="15.75" customHeight="1">
      <c r="A341" s="5"/>
      <c r="E341" s="19"/>
      <c r="F341" s="19"/>
    </row>
    <row r="342" spans="1:6" ht="15.75" customHeight="1">
      <c r="A342" s="5"/>
      <c r="E342" s="19"/>
      <c r="F342" s="19"/>
    </row>
    <row r="343" spans="1:6" ht="15.75" customHeight="1">
      <c r="A343" s="5"/>
      <c r="E343" s="19"/>
      <c r="F343" s="19"/>
    </row>
    <row r="344" spans="1:6" ht="15.75" customHeight="1">
      <c r="A344" s="5"/>
      <c r="E344" s="19"/>
      <c r="F344" s="19"/>
    </row>
    <row r="345" spans="1:6" ht="15.75" customHeight="1">
      <c r="A345" s="5"/>
      <c r="E345" s="19"/>
      <c r="F345" s="19"/>
    </row>
    <row r="346" spans="1:6" ht="15.75" customHeight="1">
      <c r="A346" s="5"/>
      <c r="E346" s="19"/>
      <c r="F346" s="19"/>
    </row>
    <row r="347" spans="1:6" ht="15.75" customHeight="1">
      <c r="A347" s="5"/>
      <c r="E347" s="19"/>
      <c r="F347" s="19"/>
    </row>
    <row r="348" spans="1:6" ht="15.75" customHeight="1">
      <c r="A348" s="5"/>
      <c r="E348" s="19"/>
      <c r="F348" s="19"/>
    </row>
    <row r="349" spans="1:6" ht="15.75" customHeight="1">
      <c r="A349" s="5"/>
      <c r="E349" s="19"/>
      <c r="F349" s="19"/>
    </row>
    <row r="350" spans="1:6" ht="15.75" customHeight="1">
      <c r="A350" s="5"/>
      <c r="E350" s="19"/>
      <c r="F350" s="19"/>
    </row>
    <row r="351" spans="1:6" ht="15.75" customHeight="1">
      <c r="A351" s="5"/>
      <c r="E351" s="19"/>
      <c r="F351" s="19"/>
    </row>
    <row r="352" spans="1:6" ht="15.75" customHeight="1">
      <c r="A352" s="5"/>
      <c r="E352" s="19"/>
      <c r="F352" s="19"/>
    </row>
    <row r="353" spans="1:6" ht="15.75" customHeight="1">
      <c r="A353" s="5"/>
      <c r="E353" s="19"/>
      <c r="F353" s="19"/>
    </row>
    <row r="354" spans="1:6" ht="15.75" customHeight="1">
      <c r="A354" s="5"/>
      <c r="E354" s="19"/>
      <c r="F354" s="19"/>
    </row>
    <row r="355" spans="1:6" ht="15.75" customHeight="1">
      <c r="A355" s="5"/>
      <c r="E355" s="19"/>
      <c r="F355" s="19"/>
    </row>
    <row r="356" spans="1:6" ht="15.75" customHeight="1">
      <c r="A356" s="5"/>
      <c r="E356" s="19"/>
      <c r="F356" s="19"/>
    </row>
    <row r="357" spans="1:6" ht="15.75" customHeight="1">
      <c r="A357" s="5"/>
      <c r="E357" s="19"/>
      <c r="F357" s="19"/>
    </row>
    <row r="358" spans="1:6" ht="15.75" customHeight="1">
      <c r="A358" s="5"/>
      <c r="E358" s="19"/>
      <c r="F358" s="19"/>
    </row>
    <row r="359" spans="1:6" ht="15.75" customHeight="1">
      <c r="A359" s="5"/>
      <c r="E359" s="19"/>
      <c r="F359" s="19"/>
    </row>
    <row r="360" spans="1:6" ht="15.75" customHeight="1">
      <c r="A360" s="5"/>
      <c r="E360" s="19"/>
      <c r="F360" s="19"/>
    </row>
    <row r="361" spans="1:6" ht="15.75" customHeight="1">
      <c r="A361" s="5"/>
      <c r="E361" s="19"/>
      <c r="F361" s="19"/>
    </row>
    <row r="362" spans="1:6" ht="15.75" customHeight="1">
      <c r="A362" s="5"/>
      <c r="E362" s="19"/>
      <c r="F362" s="19"/>
    </row>
    <row r="363" spans="1:6" ht="15.75" customHeight="1">
      <c r="A363" s="5"/>
      <c r="E363" s="19"/>
      <c r="F363" s="19"/>
    </row>
    <row r="364" spans="1:6" ht="15.75" customHeight="1">
      <c r="A364" s="5"/>
      <c r="E364" s="19"/>
      <c r="F364" s="19"/>
    </row>
    <row r="365" spans="1:6" ht="15.75" customHeight="1">
      <c r="A365" s="5"/>
      <c r="E365" s="19"/>
      <c r="F365" s="19"/>
    </row>
    <row r="366" spans="1:6" ht="15.75" customHeight="1">
      <c r="A366" s="5"/>
      <c r="E366" s="19"/>
      <c r="F366" s="19"/>
    </row>
    <row r="367" spans="1:6" ht="15.75" customHeight="1">
      <c r="A367" s="5"/>
      <c r="E367" s="19"/>
      <c r="F367" s="19"/>
    </row>
    <row r="368" spans="1:6" ht="15.75" customHeight="1">
      <c r="A368" s="5"/>
      <c r="E368" s="19"/>
      <c r="F368" s="19"/>
    </row>
    <row r="369" spans="1:6" ht="15.75" customHeight="1">
      <c r="A369" s="5"/>
      <c r="E369" s="19"/>
      <c r="F369" s="19"/>
    </row>
    <row r="370" spans="1:6" ht="15.75" customHeight="1">
      <c r="A370" s="5"/>
      <c r="E370" s="19"/>
      <c r="F370" s="19"/>
    </row>
    <row r="371" spans="1:6" ht="15.75" customHeight="1">
      <c r="A371" s="5"/>
      <c r="E371" s="19"/>
      <c r="F371" s="19"/>
    </row>
    <row r="372" spans="1:6" ht="15.75" customHeight="1">
      <c r="A372" s="5"/>
      <c r="E372" s="19"/>
      <c r="F372" s="19"/>
    </row>
    <row r="373" spans="1:6" ht="15.75" customHeight="1">
      <c r="A373" s="5"/>
      <c r="E373" s="19"/>
      <c r="F373" s="19"/>
    </row>
    <row r="374" spans="1:6" ht="15.75" customHeight="1">
      <c r="A374" s="5"/>
      <c r="E374" s="19"/>
      <c r="F374" s="19"/>
    </row>
    <row r="375" spans="1:6" ht="15.75" customHeight="1">
      <c r="A375" s="5"/>
      <c r="E375" s="19"/>
      <c r="F375" s="19"/>
    </row>
    <row r="376" spans="1:6" ht="15.75" customHeight="1">
      <c r="A376" s="5"/>
      <c r="E376" s="19"/>
      <c r="F376" s="19"/>
    </row>
    <row r="377" spans="1:6" ht="15.75" customHeight="1">
      <c r="A377" s="5"/>
      <c r="E377" s="19"/>
      <c r="F377" s="19"/>
    </row>
    <row r="378" spans="1:6" ht="15.75" customHeight="1">
      <c r="A378" s="5"/>
      <c r="E378" s="19"/>
      <c r="F378" s="19"/>
    </row>
    <row r="379" spans="1:6" ht="15.75" customHeight="1">
      <c r="A379" s="5"/>
      <c r="E379" s="19"/>
      <c r="F379" s="19"/>
    </row>
    <row r="380" spans="1:6" ht="15.75" customHeight="1">
      <c r="A380" s="5"/>
      <c r="E380" s="19"/>
      <c r="F380" s="19"/>
    </row>
    <row r="381" spans="1:6" ht="15.75" customHeight="1">
      <c r="A381" s="5"/>
      <c r="E381" s="19"/>
      <c r="F381" s="19"/>
    </row>
    <row r="382" spans="1:6" ht="15.75" customHeight="1">
      <c r="A382" s="5"/>
      <c r="E382" s="19"/>
      <c r="F382" s="19"/>
    </row>
    <row r="383" spans="1:6" ht="15.75" customHeight="1">
      <c r="A383" s="5"/>
      <c r="E383" s="19"/>
      <c r="F383" s="19"/>
    </row>
    <row r="384" spans="1:6" ht="15.75" customHeight="1">
      <c r="A384" s="5"/>
      <c r="E384" s="19"/>
      <c r="F384" s="19"/>
    </row>
    <row r="385" spans="1:6" ht="15.75" customHeight="1">
      <c r="A385" s="5"/>
      <c r="E385" s="19"/>
      <c r="F385" s="19"/>
    </row>
    <row r="386" spans="1:6" ht="15.75" customHeight="1">
      <c r="A386" s="5"/>
      <c r="E386" s="19"/>
      <c r="F386" s="19"/>
    </row>
    <row r="387" spans="1:6" ht="15.75" customHeight="1">
      <c r="A387" s="5"/>
      <c r="E387" s="19"/>
      <c r="F387" s="19"/>
    </row>
    <row r="388" spans="1:6" ht="15.75" customHeight="1">
      <c r="A388" s="5"/>
      <c r="E388" s="19"/>
      <c r="F388" s="19"/>
    </row>
    <row r="389" spans="1:6" ht="15.75" customHeight="1">
      <c r="A389" s="5"/>
      <c r="E389" s="19"/>
      <c r="F389" s="19"/>
    </row>
    <row r="390" spans="1:6" ht="15.75" customHeight="1">
      <c r="A390" s="5"/>
      <c r="E390" s="19"/>
      <c r="F390" s="19"/>
    </row>
    <row r="391" spans="1:6" ht="15.75" customHeight="1">
      <c r="A391" s="5"/>
      <c r="E391" s="19"/>
      <c r="F391" s="19"/>
    </row>
    <row r="392" spans="1:6" ht="15.75" customHeight="1">
      <c r="A392" s="5"/>
      <c r="E392" s="19"/>
      <c r="F392" s="19"/>
    </row>
    <row r="393" spans="1:6" ht="15.75" customHeight="1">
      <c r="A393" s="5"/>
      <c r="E393" s="19"/>
      <c r="F393" s="19"/>
    </row>
    <row r="394" spans="1:6" ht="15.75" customHeight="1">
      <c r="A394" s="5"/>
      <c r="E394" s="19"/>
      <c r="F394" s="19"/>
    </row>
    <row r="395" spans="1:6" ht="15.75" customHeight="1">
      <c r="A395" s="5"/>
      <c r="E395" s="19"/>
      <c r="F395" s="19"/>
    </row>
    <row r="396" spans="1:6" ht="15.75" customHeight="1">
      <c r="A396" s="5"/>
      <c r="E396" s="19"/>
      <c r="F396" s="19"/>
    </row>
    <row r="397" spans="1:6" ht="15.75" customHeight="1">
      <c r="A397" s="5"/>
      <c r="E397" s="19"/>
      <c r="F397" s="19"/>
    </row>
    <row r="398" spans="1:6" ht="15.75" customHeight="1">
      <c r="A398" s="5"/>
      <c r="E398" s="19"/>
      <c r="F398" s="19"/>
    </row>
    <row r="399" spans="1:6" ht="15.75" customHeight="1">
      <c r="A399" s="5"/>
      <c r="E399" s="19"/>
      <c r="F399" s="19"/>
    </row>
    <row r="400" spans="1:6" ht="15.75" customHeight="1">
      <c r="A400" s="5"/>
      <c r="E400" s="19"/>
      <c r="F400" s="19"/>
    </row>
    <row r="401" spans="1:6" ht="15.75" customHeight="1">
      <c r="A401" s="5"/>
      <c r="E401" s="19"/>
      <c r="F401" s="19"/>
    </row>
    <row r="402" spans="1:6" ht="15.75" customHeight="1">
      <c r="A402" s="5"/>
      <c r="E402" s="19"/>
      <c r="F402" s="19"/>
    </row>
    <row r="403" spans="1:6" ht="15.75" customHeight="1">
      <c r="A403" s="5"/>
      <c r="E403" s="19"/>
      <c r="F403" s="19"/>
    </row>
    <row r="404" spans="1:6" ht="15.75" customHeight="1">
      <c r="A404" s="5"/>
      <c r="E404" s="19"/>
      <c r="F404" s="19"/>
    </row>
    <row r="405" spans="1:6" ht="15.75" customHeight="1">
      <c r="A405" s="5"/>
      <c r="E405" s="19"/>
      <c r="F405" s="19"/>
    </row>
    <row r="406" spans="1:6" ht="15.75" customHeight="1">
      <c r="A406" s="5"/>
      <c r="E406" s="19"/>
      <c r="F406" s="19"/>
    </row>
    <row r="407" spans="1:6" ht="15.75" customHeight="1">
      <c r="A407" s="5"/>
      <c r="E407" s="19"/>
      <c r="F407" s="19"/>
    </row>
    <row r="408" spans="1:6" ht="15.75" customHeight="1">
      <c r="A408" s="5"/>
      <c r="E408" s="19"/>
      <c r="F408" s="19"/>
    </row>
    <row r="409" spans="1:6" ht="15.75" customHeight="1">
      <c r="A409" s="5"/>
      <c r="E409" s="19"/>
      <c r="F409" s="19"/>
    </row>
    <row r="410" spans="1:6" ht="15.75" customHeight="1">
      <c r="A410" s="5"/>
      <c r="E410" s="19"/>
      <c r="F410" s="19"/>
    </row>
    <row r="411" spans="1:6" ht="15.75" customHeight="1">
      <c r="A411" s="5"/>
      <c r="E411" s="19"/>
      <c r="F411" s="19"/>
    </row>
    <row r="412" spans="1:6" ht="15.75" customHeight="1">
      <c r="A412" s="5"/>
      <c r="E412" s="19"/>
      <c r="F412" s="19"/>
    </row>
    <row r="413" spans="1:6" ht="15.75" customHeight="1">
      <c r="A413" s="5"/>
      <c r="E413" s="19"/>
      <c r="F413" s="19"/>
    </row>
    <row r="414" spans="1:6" ht="15.75" customHeight="1">
      <c r="A414" s="5"/>
      <c r="E414" s="19"/>
      <c r="F414" s="19"/>
    </row>
    <row r="415" spans="1:6" ht="15.75" customHeight="1">
      <c r="A415" s="5"/>
      <c r="E415" s="19"/>
      <c r="F415" s="19"/>
    </row>
    <row r="416" spans="1:6" ht="15.75" customHeight="1">
      <c r="A416" s="5"/>
      <c r="E416" s="19"/>
      <c r="F416" s="19"/>
    </row>
    <row r="417" spans="1:6" ht="15.75" customHeight="1">
      <c r="A417" s="5"/>
      <c r="E417" s="19"/>
      <c r="F417" s="19"/>
    </row>
    <row r="418" spans="1:6" ht="15.75" customHeight="1">
      <c r="A418" s="5"/>
      <c r="E418" s="19"/>
      <c r="F418" s="19"/>
    </row>
    <row r="419" spans="1:6" ht="15.75" customHeight="1">
      <c r="A419" s="5"/>
      <c r="E419" s="19"/>
      <c r="F419" s="19"/>
    </row>
    <row r="420" spans="1:6" ht="15.75" customHeight="1">
      <c r="A420" s="5"/>
      <c r="E420" s="19"/>
      <c r="F420" s="19"/>
    </row>
    <row r="421" spans="1:6" ht="15.75" customHeight="1">
      <c r="A421" s="5"/>
      <c r="E421" s="19"/>
      <c r="F421" s="19"/>
    </row>
    <row r="422" spans="1:6" ht="15.75" customHeight="1">
      <c r="A422" s="5"/>
      <c r="E422" s="19"/>
      <c r="F422" s="19"/>
    </row>
    <row r="423" spans="1:6" ht="15.75" customHeight="1">
      <c r="A423" s="5"/>
      <c r="E423" s="19"/>
      <c r="F423" s="19"/>
    </row>
    <row r="424" spans="1:6" ht="15.75" customHeight="1">
      <c r="A424" s="5"/>
      <c r="E424" s="19"/>
      <c r="F424" s="19"/>
    </row>
    <row r="425" spans="1:6" ht="15.75" customHeight="1">
      <c r="A425" s="5"/>
      <c r="E425" s="19"/>
      <c r="F425" s="19"/>
    </row>
    <row r="426" spans="1:6" ht="15.75" customHeight="1">
      <c r="A426" s="5"/>
      <c r="E426" s="19"/>
      <c r="F426" s="19"/>
    </row>
    <row r="427" spans="1:6" ht="15.75" customHeight="1">
      <c r="A427" s="5"/>
      <c r="E427" s="19"/>
      <c r="F427" s="19"/>
    </row>
    <row r="428" spans="1:6" ht="15.75" customHeight="1">
      <c r="A428" s="5"/>
      <c r="E428" s="19"/>
      <c r="F428" s="19"/>
    </row>
    <row r="429" spans="1:6" ht="15.75" customHeight="1">
      <c r="A429" s="5"/>
      <c r="E429" s="19"/>
      <c r="F429" s="19"/>
    </row>
    <row r="430" spans="1:6" ht="15.75" customHeight="1">
      <c r="A430" s="5"/>
      <c r="E430" s="19"/>
      <c r="F430" s="19"/>
    </row>
    <row r="431" spans="1:6" ht="15.75" customHeight="1">
      <c r="A431" s="5"/>
      <c r="E431" s="19"/>
      <c r="F431" s="19"/>
    </row>
    <row r="432" spans="1:6" ht="15.75" customHeight="1">
      <c r="A432" s="5"/>
      <c r="E432" s="19"/>
      <c r="F432" s="19"/>
    </row>
    <row r="433" spans="1:6" ht="15.75" customHeight="1">
      <c r="A433" s="5"/>
      <c r="E433" s="19"/>
      <c r="F433" s="19"/>
    </row>
    <row r="434" spans="1:6" ht="15.75" customHeight="1">
      <c r="A434" s="5"/>
      <c r="E434" s="19"/>
      <c r="F434" s="19"/>
    </row>
    <row r="435" spans="1:6" ht="15.75" customHeight="1">
      <c r="A435" s="5"/>
      <c r="E435" s="19"/>
      <c r="F435" s="19"/>
    </row>
    <row r="436" spans="1:6" ht="15.75" customHeight="1">
      <c r="A436" s="5"/>
      <c r="E436" s="19"/>
      <c r="F436" s="19"/>
    </row>
    <row r="437" spans="1:6" ht="15.75" customHeight="1">
      <c r="A437" s="5"/>
      <c r="E437" s="19"/>
      <c r="F437" s="19"/>
    </row>
    <row r="438" spans="1:6" ht="15.75" customHeight="1">
      <c r="A438" s="5"/>
      <c r="E438" s="19"/>
      <c r="F438" s="19"/>
    </row>
    <row r="439" spans="1:6" ht="15.75" customHeight="1">
      <c r="A439" s="5"/>
      <c r="E439" s="19"/>
      <c r="F439" s="19"/>
    </row>
    <row r="440" spans="1:6" ht="15.75" customHeight="1">
      <c r="A440" s="5"/>
      <c r="E440" s="19"/>
      <c r="F440" s="19"/>
    </row>
    <row r="441" spans="1:6" ht="15.75" customHeight="1">
      <c r="A441" s="5"/>
      <c r="E441" s="19"/>
      <c r="F441" s="19"/>
    </row>
    <row r="442" spans="1:6" ht="15.75" customHeight="1">
      <c r="A442" s="5"/>
      <c r="E442" s="19"/>
      <c r="F442" s="19"/>
    </row>
    <row r="443" spans="1:6" ht="15.75" customHeight="1">
      <c r="A443" s="5"/>
      <c r="E443" s="19"/>
      <c r="F443" s="19"/>
    </row>
    <row r="444" spans="1:6" ht="15.75" customHeight="1">
      <c r="A444" s="5"/>
      <c r="E444" s="19"/>
      <c r="F444" s="19"/>
    </row>
    <row r="445" spans="1:6" ht="15.75" customHeight="1">
      <c r="A445" s="5"/>
      <c r="E445" s="19"/>
      <c r="F445" s="19"/>
    </row>
    <row r="446" spans="1:6" ht="15.75" customHeight="1">
      <c r="A446" s="5"/>
      <c r="E446" s="19"/>
      <c r="F446" s="19"/>
    </row>
    <row r="447" spans="1:6" ht="15.75" customHeight="1">
      <c r="A447" s="5"/>
      <c r="E447" s="19"/>
      <c r="F447" s="19"/>
    </row>
    <row r="448" spans="1:6" ht="15.75" customHeight="1">
      <c r="A448" s="5"/>
      <c r="E448" s="19"/>
      <c r="F448" s="19"/>
    </row>
    <row r="449" spans="1:6" ht="15.75" customHeight="1">
      <c r="A449" s="5"/>
      <c r="E449" s="19"/>
      <c r="F449" s="19"/>
    </row>
    <row r="450" spans="1:6" ht="15.75" customHeight="1">
      <c r="A450" s="5"/>
      <c r="E450" s="19"/>
      <c r="F450" s="19"/>
    </row>
    <row r="451" spans="1:6" ht="15.75" customHeight="1">
      <c r="A451" s="5"/>
      <c r="E451" s="19"/>
      <c r="F451" s="19"/>
    </row>
    <row r="452" spans="1:6" ht="15.75" customHeight="1">
      <c r="A452" s="5"/>
      <c r="E452" s="19"/>
      <c r="F452" s="19"/>
    </row>
    <row r="453" spans="1:6" ht="15.75" customHeight="1">
      <c r="A453" s="5"/>
      <c r="E453" s="19"/>
      <c r="F453" s="19"/>
    </row>
    <row r="454" spans="1:6" ht="15.75" customHeight="1">
      <c r="A454" s="5"/>
      <c r="E454" s="19"/>
      <c r="F454" s="19"/>
    </row>
    <row r="455" spans="1:6" ht="15.75" customHeight="1">
      <c r="A455" s="5"/>
      <c r="E455" s="19"/>
      <c r="F455" s="19"/>
    </row>
    <row r="456" spans="1:6" ht="15.75" customHeight="1">
      <c r="A456" s="5"/>
      <c r="E456" s="19"/>
      <c r="F456" s="19"/>
    </row>
    <row r="457" spans="1:6" ht="15.75" customHeight="1">
      <c r="A457" s="5"/>
      <c r="E457" s="19"/>
      <c r="F457" s="19"/>
    </row>
    <row r="458" spans="1:6" ht="15.75" customHeight="1">
      <c r="A458" s="5"/>
      <c r="E458" s="19"/>
      <c r="F458" s="19"/>
    </row>
    <row r="459" spans="1:6" ht="15.75" customHeight="1">
      <c r="A459" s="5"/>
      <c r="E459" s="19"/>
      <c r="F459" s="19"/>
    </row>
    <row r="460" spans="1:6" ht="15.75" customHeight="1">
      <c r="A460" s="5"/>
      <c r="E460" s="19"/>
      <c r="F460" s="19"/>
    </row>
    <row r="461" spans="1:6" ht="15.75" customHeight="1">
      <c r="A461" s="5"/>
      <c r="E461" s="19"/>
      <c r="F461" s="19"/>
    </row>
    <row r="462" spans="1:6" ht="15.75" customHeight="1">
      <c r="A462" s="5"/>
      <c r="E462" s="19"/>
      <c r="F462" s="19"/>
    </row>
    <row r="463" spans="1:6" ht="15.75" customHeight="1">
      <c r="A463" s="5"/>
      <c r="E463" s="19"/>
      <c r="F463" s="19"/>
    </row>
    <row r="464" spans="1:6" ht="15.75" customHeight="1">
      <c r="A464" s="5"/>
      <c r="E464" s="19"/>
      <c r="F464" s="19"/>
    </row>
    <row r="465" spans="1:6" ht="15.75" customHeight="1">
      <c r="A465" s="5"/>
      <c r="E465" s="19"/>
      <c r="F465" s="19"/>
    </row>
    <row r="466" spans="1:6" ht="15.75" customHeight="1">
      <c r="A466" s="5"/>
      <c r="E466" s="19"/>
      <c r="F466" s="19"/>
    </row>
    <row r="467" spans="1:6" ht="15.75" customHeight="1">
      <c r="A467" s="5"/>
      <c r="E467" s="19"/>
      <c r="F467" s="19"/>
    </row>
    <row r="468" spans="1:6" ht="15.75" customHeight="1">
      <c r="A468" s="5"/>
      <c r="E468" s="19"/>
      <c r="F468" s="19"/>
    </row>
    <row r="469" spans="1:6" ht="15.75" customHeight="1">
      <c r="A469" s="5"/>
      <c r="E469" s="19"/>
      <c r="F469" s="19"/>
    </row>
    <row r="470" spans="1:6" ht="15.75" customHeight="1">
      <c r="A470" s="5"/>
      <c r="E470" s="19"/>
      <c r="F470" s="19"/>
    </row>
    <row r="471" spans="1:6" ht="15.75" customHeight="1">
      <c r="A471" s="5"/>
      <c r="E471" s="19"/>
      <c r="F471" s="19"/>
    </row>
    <row r="472" spans="1:6" ht="15.75" customHeight="1">
      <c r="A472" s="5"/>
      <c r="E472" s="19"/>
      <c r="F472" s="19"/>
    </row>
    <row r="473" spans="1:6" ht="15.75" customHeight="1">
      <c r="A473" s="5"/>
      <c r="E473" s="19"/>
      <c r="F473" s="19"/>
    </row>
    <row r="474" spans="1:6" ht="15.75" customHeight="1">
      <c r="A474" s="5"/>
      <c r="E474" s="19"/>
      <c r="F474" s="19"/>
    </row>
    <row r="475" spans="1:6" ht="15.75" customHeight="1">
      <c r="A475" s="5"/>
      <c r="E475" s="19"/>
      <c r="F475" s="19"/>
    </row>
    <row r="476" spans="1:6" ht="15.75" customHeight="1">
      <c r="A476" s="5"/>
      <c r="E476" s="19"/>
      <c r="F476" s="19"/>
    </row>
    <row r="477" spans="1:6" ht="15.75" customHeight="1">
      <c r="A477" s="5"/>
      <c r="E477" s="19"/>
      <c r="F477" s="19"/>
    </row>
    <row r="478" spans="1:6" ht="15.75" customHeight="1">
      <c r="A478" s="5"/>
      <c r="E478" s="19"/>
      <c r="F478" s="19"/>
    </row>
    <row r="479" spans="1:6" ht="15.75" customHeight="1">
      <c r="A479" s="5"/>
      <c r="E479" s="19"/>
      <c r="F479" s="19"/>
    </row>
    <row r="480" spans="1:6" ht="15.75" customHeight="1">
      <c r="A480" s="5"/>
      <c r="E480" s="19"/>
      <c r="F480" s="19"/>
    </row>
    <row r="481" spans="1:6" ht="15.75" customHeight="1">
      <c r="A481" s="5"/>
      <c r="E481" s="19"/>
      <c r="F481" s="19"/>
    </row>
    <row r="482" spans="1:6" ht="15.75" customHeight="1">
      <c r="A482" s="5"/>
      <c r="E482" s="19"/>
      <c r="F482" s="19"/>
    </row>
    <row r="483" spans="1:6" ht="15.75" customHeight="1">
      <c r="A483" s="5"/>
      <c r="E483" s="19"/>
      <c r="F483" s="19"/>
    </row>
    <row r="484" spans="1:6" ht="15.75" customHeight="1">
      <c r="A484" s="5"/>
      <c r="E484" s="19"/>
      <c r="F484" s="19"/>
    </row>
    <row r="485" spans="1:6" ht="15.75" customHeight="1">
      <c r="A485" s="5"/>
      <c r="E485" s="19"/>
      <c r="F485" s="19"/>
    </row>
    <row r="486" spans="1:6" ht="15.75" customHeight="1">
      <c r="A486" s="5"/>
      <c r="E486" s="19"/>
      <c r="F486" s="19"/>
    </row>
    <row r="487" spans="1:6" ht="15.75" customHeight="1">
      <c r="A487" s="5"/>
      <c r="E487" s="19"/>
      <c r="F487" s="19"/>
    </row>
    <row r="488" spans="1:6" ht="15.75" customHeight="1">
      <c r="A488" s="5"/>
      <c r="E488" s="19"/>
      <c r="F488" s="19"/>
    </row>
    <row r="489" spans="1:6" ht="15.75" customHeight="1">
      <c r="A489" s="5"/>
      <c r="E489" s="19"/>
      <c r="F489" s="19"/>
    </row>
    <row r="490" spans="1:6" ht="15.75" customHeight="1">
      <c r="A490" s="5"/>
      <c r="E490" s="19"/>
      <c r="F490" s="19"/>
    </row>
    <row r="491" spans="1:6" ht="15.75" customHeight="1">
      <c r="A491" s="5"/>
      <c r="E491" s="19"/>
      <c r="F491" s="19"/>
    </row>
    <row r="492" spans="1:6" ht="15.75" customHeight="1">
      <c r="A492" s="5"/>
      <c r="E492" s="19"/>
      <c r="F492" s="19"/>
    </row>
    <row r="493" spans="1:6" ht="15.75" customHeight="1">
      <c r="A493" s="5"/>
      <c r="E493" s="19"/>
      <c r="F493" s="19"/>
    </row>
    <row r="494" spans="1:6" ht="15.75" customHeight="1">
      <c r="A494" s="5"/>
      <c r="E494" s="19"/>
      <c r="F494" s="19"/>
    </row>
    <row r="495" spans="1:6" ht="15.75" customHeight="1">
      <c r="A495" s="5"/>
      <c r="E495" s="19"/>
      <c r="F495" s="19"/>
    </row>
    <row r="496" spans="1:6" ht="15.75" customHeight="1">
      <c r="A496" s="5"/>
      <c r="E496" s="19"/>
      <c r="F496" s="19"/>
    </row>
    <row r="497" spans="1:6" ht="15.75" customHeight="1">
      <c r="A497" s="5"/>
      <c r="E497" s="19"/>
      <c r="F497" s="19"/>
    </row>
    <row r="498" spans="1:6" ht="15.75" customHeight="1">
      <c r="A498" s="5"/>
      <c r="E498" s="19"/>
      <c r="F498" s="19"/>
    </row>
    <row r="499" spans="1:6" ht="15.75" customHeight="1">
      <c r="A499" s="5"/>
      <c r="E499" s="19"/>
      <c r="F499" s="19"/>
    </row>
    <row r="500" spans="1:6" ht="15.75" customHeight="1">
      <c r="A500" s="5"/>
      <c r="E500" s="19"/>
      <c r="F500" s="19"/>
    </row>
    <row r="501" spans="1:6" ht="15.75" customHeight="1">
      <c r="A501" s="5"/>
      <c r="E501" s="19"/>
      <c r="F501" s="19"/>
    </row>
    <row r="502" spans="1:6" ht="15.75" customHeight="1">
      <c r="A502" s="5"/>
      <c r="E502" s="19"/>
      <c r="F502" s="19"/>
    </row>
    <row r="503" spans="1:6" ht="15.75" customHeight="1">
      <c r="A503" s="5"/>
      <c r="E503" s="19"/>
      <c r="F503" s="19"/>
    </row>
    <row r="504" spans="1:6" ht="15.75" customHeight="1">
      <c r="A504" s="5"/>
      <c r="E504" s="19"/>
      <c r="F504" s="19"/>
    </row>
    <row r="505" spans="1:6" ht="15.75" customHeight="1">
      <c r="A505" s="5"/>
      <c r="E505" s="19"/>
      <c r="F505" s="19"/>
    </row>
    <row r="506" spans="1:6" ht="15.75" customHeight="1">
      <c r="A506" s="5"/>
      <c r="E506" s="19"/>
      <c r="F506" s="19"/>
    </row>
    <row r="507" spans="1:6" ht="15.75" customHeight="1">
      <c r="A507" s="5"/>
      <c r="E507" s="19"/>
      <c r="F507" s="19"/>
    </row>
    <row r="508" spans="1:6" ht="15.75" customHeight="1">
      <c r="A508" s="5"/>
      <c r="E508" s="19"/>
      <c r="F508" s="19"/>
    </row>
    <row r="509" spans="1:6" ht="15.75" customHeight="1">
      <c r="A509" s="5"/>
      <c r="E509" s="19"/>
      <c r="F509" s="19"/>
    </row>
    <row r="510" spans="1:6" ht="15.75" customHeight="1">
      <c r="A510" s="5"/>
      <c r="E510" s="19"/>
      <c r="F510" s="19"/>
    </row>
    <row r="511" spans="1:6" ht="15.75" customHeight="1">
      <c r="A511" s="5"/>
      <c r="E511" s="19"/>
      <c r="F511" s="19"/>
    </row>
    <row r="512" spans="1:6" ht="15.75" customHeight="1">
      <c r="A512" s="5"/>
      <c r="E512" s="19"/>
      <c r="F512" s="19"/>
    </row>
    <row r="513" spans="1:6" ht="15.75" customHeight="1">
      <c r="A513" s="5"/>
      <c r="E513" s="19"/>
      <c r="F513" s="19"/>
    </row>
    <row r="514" spans="1:6" ht="15.75" customHeight="1">
      <c r="A514" s="5"/>
      <c r="E514" s="19"/>
      <c r="F514" s="19"/>
    </row>
    <row r="515" spans="1:6" ht="15.75" customHeight="1">
      <c r="A515" s="5"/>
      <c r="E515" s="19"/>
      <c r="F515" s="19"/>
    </row>
    <row r="516" spans="1:6" ht="15.75" customHeight="1">
      <c r="A516" s="5"/>
      <c r="E516" s="19"/>
      <c r="F516" s="19"/>
    </row>
    <row r="517" spans="1:6" ht="15.75" customHeight="1">
      <c r="A517" s="5"/>
      <c r="E517" s="19"/>
      <c r="F517" s="19"/>
    </row>
    <row r="518" spans="1:6" ht="15.75" customHeight="1">
      <c r="A518" s="5"/>
      <c r="E518" s="19"/>
      <c r="F518" s="19"/>
    </row>
    <row r="519" spans="1:6" ht="15.75" customHeight="1">
      <c r="A519" s="5"/>
      <c r="E519" s="19"/>
      <c r="F519" s="19"/>
    </row>
    <row r="520" spans="1:6" ht="15.75" customHeight="1">
      <c r="A520" s="5"/>
      <c r="E520" s="19"/>
      <c r="F520" s="19"/>
    </row>
    <row r="521" spans="1:6" ht="15.75" customHeight="1">
      <c r="A521" s="5"/>
      <c r="E521" s="19"/>
      <c r="F521" s="19"/>
    </row>
    <row r="522" spans="1:6" ht="15.75" customHeight="1">
      <c r="A522" s="5"/>
      <c r="E522" s="19"/>
      <c r="F522" s="19"/>
    </row>
    <row r="523" spans="1:6" ht="15.75" customHeight="1">
      <c r="A523" s="5"/>
      <c r="E523" s="19"/>
      <c r="F523" s="19"/>
    </row>
    <row r="524" spans="1:6" ht="15.75" customHeight="1">
      <c r="A524" s="5"/>
      <c r="E524" s="19"/>
      <c r="F524" s="19"/>
    </row>
    <row r="525" spans="1:6" ht="15.75" customHeight="1">
      <c r="A525" s="5"/>
      <c r="E525" s="19"/>
      <c r="F525" s="19"/>
    </row>
    <row r="526" spans="1:6" ht="15.75" customHeight="1">
      <c r="A526" s="5"/>
      <c r="E526" s="19"/>
      <c r="F526" s="19"/>
    </row>
    <row r="527" spans="1:6" ht="15.75" customHeight="1">
      <c r="A527" s="5"/>
      <c r="E527" s="19"/>
      <c r="F527" s="19"/>
    </row>
    <row r="528" spans="1:6" ht="15.75" customHeight="1">
      <c r="A528" s="5"/>
      <c r="E528" s="19"/>
      <c r="F528" s="19"/>
    </row>
    <row r="529" spans="1:6" ht="15.75" customHeight="1">
      <c r="A529" s="5"/>
      <c r="E529" s="19"/>
      <c r="F529" s="19"/>
    </row>
    <row r="530" spans="1:6" ht="15.75" customHeight="1">
      <c r="A530" s="5"/>
      <c r="E530" s="19"/>
      <c r="F530" s="19"/>
    </row>
    <row r="531" spans="1:6" ht="15.75" customHeight="1">
      <c r="A531" s="5"/>
      <c r="E531" s="19"/>
      <c r="F531" s="19"/>
    </row>
    <row r="532" spans="1:6" ht="15.75" customHeight="1">
      <c r="A532" s="5"/>
      <c r="E532" s="19"/>
      <c r="F532" s="19"/>
    </row>
    <row r="533" spans="1:6" ht="15.75" customHeight="1">
      <c r="A533" s="5"/>
      <c r="E533" s="19"/>
      <c r="F533" s="19"/>
    </row>
    <row r="534" spans="1:6" ht="15.75" customHeight="1">
      <c r="A534" s="5"/>
      <c r="E534" s="19"/>
      <c r="F534" s="19"/>
    </row>
    <row r="535" spans="1:6" ht="15.75" customHeight="1">
      <c r="A535" s="5"/>
      <c r="E535" s="19"/>
      <c r="F535" s="19"/>
    </row>
    <row r="536" spans="1:6" ht="15.75" customHeight="1">
      <c r="A536" s="5"/>
      <c r="E536" s="19"/>
      <c r="F536" s="19"/>
    </row>
    <row r="537" spans="1:6" ht="15.75" customHeight="1">
      <c r="A537" s="5"/>
      <c r="E537" s="19"/>
      <c r="F537" s="19"/>
    </row>
    <row r="538" spans="1:6" ht="15.75" customHeight="1">
      <c r="A538" s="5"/>
      <c r="E538" s="19"/>
      <c r="F538" s="19"/>
    </row>
    <row r="539" spans="1:6" ht="15.75" customHeight="1">
      <c r="A539" s="5"/>
      <c r="E539" s="19"/>
      <c r="F539" s="19"/>
    </row>
    <row r="540" spans="1:6" ht="15.75" customHeight="1">
      <c r="A540" s="5"/>
      <c r="E540" s="19"/>
      <c r="F540" s="19"/>
    </row>
    <row r="541" spans="1:6" ht="15.75" customHeight="1">
      <c r="A541" s="5"/>
      <c r="E541" s="19"/>
      <c r="F541" s="19"/>
    </row>
    <row r="542" spans="1:6" ht="15.75" customHeight="1">
      <c r="A542" s="5"/>
      <c r="E542" s="19"/>
      <c r="F542" s="19"/>
    </row>
    <row r="543" spans="1:6" ht="15.75" customHeight="1">
      <c r="A543" s="5"/>
      <c r="E543" s="19"/>
      <c r="F543" s="19"/>
    </row>
    <row r="544" spans="1:6" ht="15.75" customHeight="1">
      <c r="A544" s="5"/>
      <c r="E544" s="19"/>
      <c r="F544" s="19"/>
    </row>
    <row r="545" spans="1:6" ht="15.75" customHeight="1">
      <c r="A545" s="5"/>
      <c r="E545" s="19"/>
      <c r="F545" s="19"/>
    </row>
    <row r="546" spans="1:6" ht="15.75" customHeight="1">
      <c r="A546" s="5"/>
      <c r="E546" s="19"/>
      <c r="F546" s="19"/>
    </row>
    <row r="547" spans="1:6" ht="15.75" customHeight="1">
      <c r="A547" s="5"/>
      <c r="E547" s="19"/>
      <c r="F547" s="19"/>
    </row>
    <row r="548" spans="1:6" ht="15.75" customHeight="1">
      <c r="A548" s="5"/>
      <c r="E548" s="19"/>
      <c r="F548" s="19"/>
    </row>
    <row r="549" spans="1:6" ht="15.75" customHeight="1">
      <c r="A549" s="5"/>
      <c r="E549" s="19"/>
      <c r="F549" s="19"/>
    </row>
    <row r="550" spans="1:6" ht="15.75" customHeight="1">
      <c r="A550" s="5"/>
      <c r="E550" s="19"/>
      <c r="F550" s="19"/>
    </row>
    <row r="551" spans="1:6" ht="15.75" customHeight="1">
      <c r="A551" s="5"/>
      <c r="E551" s="19"/>
      <c r="F551" s="19"/>
    </row>
    <row r="552" spans="1:6" ht="15.75" customHeight="1">
      <c r="A552" s="5"/>
      <c r="E552" s="19"/>
      <c r="F552" s="19"/>
    </row>
    <row r="553" spans="1:6" ht="15.75" customHeight="1">
      <c r="A553" s="5"/>
      <c r="E553" s="19"/>
      <c r="F553" s="19"/>
    </row>
    <row r="554" spans="1:6" ht="15.75" customHeight="1">
      <c r="A554" s="5"/>
      <c r="E554" s="19"/>
      <c r="F554" s="19"/>
    </row>
    <row r="555" spans="1:6" ht="15.75" customHeight="1">
      <c r="A555" s="5"/>
      <c r="E555" s="19"/>
      <c r="F555" s="19"/>
    </row>
    <row r="556" spans="1:6" ht="15.75" customHeight="1">
      <c r="A556" s="5"/>
      <c r="E556" s="19"/>
      <c r="F556" s="19"/>
    </row>
    <row r="557" spans="1:6" ht="15.75" customHeight="1">
      <c r="A557" s="5"/>
      <c r="E557" s="19"/>
      <c r="F557" s="19"/>
    </row>
    <row r="558" spans="1:6" ht="15.75" customHeight="1">
      <c r="A558" s="5"/>
      <c r="E558" s="19"/>
      <c r="F558" s="19"/>
    </row>
    <row r="559" spans="1:6" ht="15.75" customHeight="1">
      <c r="A559" s="5"/>
      <c r="E559" s="19"/>
      <c r="F559" s="19"/>
    </row>
    <row r="560" spans="1:6" ht="15.75" customHeight="1">
      <c r="A560" s="5"/>
      <c r="E560" s="19"/>
      <c r="F560" s="19"/>
    </row>
    <row r="561" spans="1:6" ht="15.75" customHeight="1">
      <c r="A561" s="5"/>
      <c r="E561" s="19"/>
      <c r="F561" s="19"/>
    </row>
    <row r="562" spans="1:6" ht="15.75" customHeight="1">
      <c r="A562" s="5"/>
      <c r="E562" s="19"/>
      <c r="F562" s="19"/>
    </row>
    <row r="563" spans="1:6" ht="15.75" customHeight="1">
      <c r="A563" s="5"/>
      <c r="E563" s="19"/>
      <c r="F563" s="19"/>
    </row>
    <row r="564" spans="1:6" ht="15.75" customHeight="1">
      <c r="A564" s="5"/>
      <c r="E564" s="19"/>
      <c r="F564" s="19"/>
    </row>
    <row r="565" spans="1:6" ht="15.75" customHeight="1">
      <c r="A565" s="5"/>
      <c r="E565" s="19"/>
      <c r="F565" s="19"/>
    </row>
    <row r="566" spans="1:6" ht="15.75" customHeight="1">
      <c r="A566" s="5"/>
      <c r="E566" s="19"/>
      <c r="F566" s="19"/>
    </row>
    <row r="567" spans="1:6" ht="15.75" customHeight="1">
      <c r="A567" s="5"/>
      <c r="E567" s="19"/>
      <c r="F567" s="19"/>
    </row>
    <row r="568" spans="1:6" ht="15.75" customHeight="1">
      <c r="A568" s="5"/>
      <c r="E568" s="19"/>
      <c r="F568" s="19"/>
    </row>
    <row r="569" spans="1:6" ht="15.75" customHeight="1">
      <c r="A569" s="5"/>
      <c r="E569" s="19"/>
      <c r="F569" s="19"/>
    </row>
    <row r="570" spans="1:6" ht="15.75" customHeight="1">
      <c r="A570" s="5"/>
      <c r="E570" s="19"/>
      <c r="F570" s="19"/>
    </row>
    <row r="571" spans="1:6" ht="15.75" customHeight="1">
      <c r="A571" s="5"/>
      <c r="E571" s="19"/>
      <c r="F571" s="19"/>
    </row>
    <row r="572" spans="1:6" ht="15.75" customHeight="1">
      <c r="A572" s="5"/>
      <c r="E572" s="19"/>
      <c r="F572" s="19"/>
    </row>
    <row r="573" spans="1:6" ht="15.75" customHeight="1">
      <c r="A573" s="5"/>
      <c r="E573" s="19"/>
      <c r="F573" s="19"/>
    </row>
    <row r="574" spans="1:6" ht="15.75" customHeight="1">
      <c r="A574" s="5"/>
      <c r="E574" s="19"/>
      <c r="F574" s="19"/>
    </row>
    <row r="575" spans="1:6" ht="15.75" customHeight="1">
      <c r="A575" s="5"/>
      <c r="E575" s="19"/>
      <c r="F575" s="19"/>
    </row>
    <row r="576" spans="1:6" ht="15.75" customHeight="1">
      <c r="A576" s="5"/>
      <c r="E576" s="19"/>
      <c r="F576" s="19"/>
    </row>
    <row r="577" spans="1:6" ht="15.75" customHeight="1">
      <c r="A577" s="5"/>
      <c r="E577" s="19"/>
      <c r="F577" s="19"/>
    </row>
    <row r="578" spans="1:6" ht="15.75" customHeight="1">
      <c r="A578" s="5"/>
      <c r="E578" s="19"/>
      <c r="F578" s="19"/>
    </row>
    <row r="579" spans="1:6" ht="15.75" customHeight="1">
      <c r="A579" s="5"/>
      <c r="E579" s="19"/>
      <c r="F579" s="19"/>
    </row>
    <row r="580" spans="1:6" ht="15.75" customHeight="1">
      <c r="A580" s="5"/>
      <c r="E580" s="19"/>
      <c r="F580" s="19"/>
    </row>
    <row r="581" spans="1:6" ht="15.75" customHeight="1">
      <c r="A581" s="5"/>
      <c r="E581" s="19"/>
      <c r="F581" s="19"/>
    </row>
    <row r="582" spans="1:6" ht="15.75" customHeight="1">
      <c r="A582" s="5"/>
      <c r="E582" s="19"/>
      <c r="F582" s="19"/>
    </row>
    <row r="583" spans="1:6" ht="15.75" customHeight="1">
      <c r="A583" s="5"/>
      <c r="E583" s="19"/>
      <c r="F583" s="19"/>
    </row>
    <row r="584" spans="1:6" ht="15.75" customHeight="1">
      <c r="A584" s="5"/>
      <c r="E584" s="19"/>
      <c r="F584" s="19"/>
    </row>
    <row r="585" spans="1:6" ht="15.75" customHeight="1">
      <c r="A585" s="5"/>
      <c r="E585" s="19"/>
      <c r="F585" s="19"/>
    </row>
    <row r="586" spans="1:6" ht="15.75" customHeight="1">
      <c r="A586" s="5"/>
      <c r="E586" s="19"/>
      <c r="F586" s="19"/>
    </row>
    <row r="587" spans="1:6" ht="15.75" customHeight="1">
      <c r="A587" s="5"/>
      <c r="E587" s="19"/>
      <c r="F587" s="19"/>
    </row>
    <row r="588" spans="1:6" ht="15.75" customHeight="1">
      <c r="A588" s="5"/>
      <c r="E588" s="19"/>
      <c r="F588" s="19"/>
    </row>
    <row r="589" spans="1:6" ht="15.75" customHeight="1">
      <c r="A589" s="5"/>
      <c r="E589" s="19"/>
      <c r="F589" s="19"/>
    </row>
    <row r="590" spans="1:6" ht="15.75" customHeight="1">
      <c r="A590" s="5"/>
      <c r="E590" s="19"/>
      <c r="F590" s="19"/>
    </row>
    <row r="591" spans="1:6" ht="15.75" customHeight="1">
      <c r="A591" s="5"/>
      <c r="E591" s="19"/>
      <c r="F591" s="19"/>
    </row>
    <row r="592" spans="1:6" ht="15.75" customHeight="1">
      <c r="A592" s="5"/>
      <c r="E592" s="19"/>
      <c r="F592" s="19"/>
    </row>
    <row r="593" spans="1:6" ht="15.75" customHeight="1">
      <c r="A593" s="5"/>
      <c r="E593" s="19"/>
      <c r="F593" s="19"/>
    </row>
    <row r="594" spans="1:6" ht="15.75" customHeight="1">
      <c r="A594" s="5"/>
      <c r="E594" s="19"/>
      <c r="F594" s="19"/>
    </row>
    <row r="595" spans="1:6" ht="15.75" customHeight="1">
      <c r="A595" s="5"/>
      <c r="E595" s="19"/>
      <c r="F595" s="19"/>
    </row>
    <row r="596" spans="1:6" ht="15.75" customHeight="1">
      <c r="A596" s="5"/>
      <c r="E596" s="19"/>
      <c r="F596" s="19"/>
    </row>
    <row r="597" spans="1:6" ht="15.75" customHeight="1">
      <c r="A597" s="5"/>
      <c r="E597" s="19"/>
      <c r="F597" s="19"/>
    </row>
    <row r="598" spans="1:6" ht="15.75" customHeight="1">
      <c r="A598" s="5"/>
      <c r="E598" s="19"/>
      <c r="F598" s="19"/>
    </row>
    <row r="599" spans="1:6" ht="15.75" customHeight="1">
      <c r="A599" s="5"/>
      <c r="E599" s="19"/>
      <c r="F599" s="19"/>
    </row>
    <row r="600" spans="1:6" ht="15.75" customHeight="1">
      <c r="A600" s="5"/>
      <c r="E600" s="19"/>
      <c r="F600" s="19"/>
    </row>
    <row r="601" spans="1:6" ht="15.75" customHeight="1">
      <c r="A601" s="5"/>
      <c r="E601" s="19"/>
      <c r="F601" s="19"/>
    </row>
    <row r="602" spans="1:6" ht="15.75" customHeight="1">
      <c r="A602" s="5"/>
      <c r="E602" s="19"/>
      <c r="F602" s="19"/>
    </row>
    <row r="603" spans="1:6" ht="15.75" customHeight="1">
      <c r="A603" s="5"/>
      <c r="E603" s="19"/>
      <c r="F603" s="19"/>
    </row>
    <row r="604" spans="1:6" ht="15.75" customHeight="1">
      <c r="A604" s="5"/>
      <c r="E604" s="19"/>
      <c r="F604" s="19"/>
    </row>
    <row r="605" spans="1:6" ht="15.75" customHeight="1">
      <c r="A605" s="5"/>
      <c r="E605" s="19"/>
      <c r="F605" s="19"/>
    </row>
    <row r="606" spans="1:6" ht="15.75" customHeight="1">
      <c r="A606" s="5"/>
      <c r="E606" s="19"/>
      <c r="F606" s="19"/>
    </row>
    <row r="607" spans="1:6" ht="15.75" customHeight="1">
      <c r="A607" s="5"/>
      <c r="E607" s="19"/>
      <c r="F607" s="19"/>
    </row>
    <row r="608" spans="1:6" ht="15.75" customHeight="1">
      <c r="A608" s="5"/>
      <c r="E608" s="19"/>
      <c r="F608" s="19"/>
    </row>
    <row r="609" spans="1:6" ht="15.75" customHeight="1">
      <c r="A609" s="5"/>
      <c r="E609" s="19"/>
      <c r="F609" s="19"/>
    </row>
    <row r="610" spans="1:6" ht="15.75" customHeight="1">
      <c r="A610" s="5"/>
      <c r="E610" s="19"/>
      <c r="F610" s="19"/>
    </row>
    <row r="611" spans="1:6" ht="15.75" customHeight="1">
      <c r="A611" s="5"/>
      <c r="E611" s="19"/>
      <c r="F611" s="19"/>
    </row>
    <row r="612" spans="1:6" ht="15.75" customHeight="1">
      <c r="A612" s="5"/>
      <c r="E612" s="19"/>
      <c r="F612" s="19"/>
    </row>
    <row r="613" spans="1:6" ht="15.75" customHeight="1">
      <c r="A613" s="5"/>
      <c r="E613" s="19"/>
      <c r="F613" s="19"/>
    </row>
    <row r="614" spans="1:6" ht="15.75" customHeight="1">
      <c r="A614" s="5"/>
      <c r="E614" s="19"/>
      <c r="F614" s="19"/>
    </row>
    <row r="615" spans="1:6" ht="15.75" customHeight="1">
      <c r="A615" s="5"/>
      <c r="E615" s="19"/>
      <c r="F615" s="19"/>
    </row>
    <row r="616" spans="1:6" ht="15.75" customHeight="1">
      <c r="A616" s="5"/>
      <c r="E616" s="19"/>
      <c r="F616" s="19"/>
    </row>
    <row r="617" spans="1:6" ht="15.75" customHeight="1">
      <c r="A617" s="5"/>
      <c r="E617" s="19"/>
      <c r="F617" s="19"/>
    </row>
    <row r="618" spans="1:6" ht="15.75" customHeight="1">
      <c r="A618" s="5"/>
      <c r="E618" s="19"/>
      <c r="F618" s="19"/>
    </row>
    <row r="619" spans="1:6" ht="15.75" customHeight="1">
      <c r="A619" s="5"/>
      <c r="E619" s="19"/>
      <c r="F619" s="19"/>
    </row>
    <row r="620" spans="1:6" ht="15.75" customHeight="1">
      <c r="A620" s="5"/>
      <c r="E620" s="19"/>
      <c r="F620" s="19"/>
    </row>
    <row r="621" spans="1:6" ht="15.75" customHeight="1">
      <c r="A621" s="5"/>
      <c r="E621" s="19"/>
      <c r="F621" s="19"/>
    </row>
    <row r="622" spans="1:6" ht="15.75" customHeight="1">
      <c r="A622" s="5"/>
      <c r="E622" s="19"/>
      <c r="F622" s="19"/>
    </row>
    <row r="623" spans="1:6" ht="15.75" customHeight="1">
      <c r="A623" s="5"/>
      <c r="E623" s="19"/>
      <c r="F623" s="19"/>
    </row>
    <row r="624" spans="1:6" ht="15.75" customHeight="1">
      <c r="A624" s="5"/>
      <c r="E624" s="19"/>
      <c r="F624" s="19"/>
    </row>
    <row r="625" spans="1:6" ht="15.75" customHeight="1">
      <c r="A625" s="5"/>
      <c r="E625" s="19"/>
      <c r="F625" s="19"/>
    </row>
    <row r="626" spans="1:6" ht="15.75" customHeight="1">
      <c r="A626" s="5"/>
      <c r="E626" s="19"/>
      <c r="F626" s="19"/>
    </row>
    <row r="627" spans="1:6" ht="15.75" customHeight="1">
      <c r="A627" s="5"/>
      <c r="E627" s="19"/>
      <c r="F627" s="19"/>
    </row>
    <row r="628" spans="1:6" ht="15.75" customHeight="1">
      <c r="A628" s="5"/>
      <c r="E628" s="19"/>
      <c r="F628" s="19"/>
    </row>
    <row r="629" spans="1:6" ht="15.75" customHeight="1">
      <c r="A629" s="5"/>
      <c r="E629" s="19"/>
      <c r="F629" s="19"/>
    </row>
    <row r="630" spans="1:6" ht="15.75" customHeight="1">
      <c r="A630" s="5"/>
      <c r="E630" s="19"/>
      <c r="F630" s="19"/>
    </row>
    <row r="631" spans="1:6" ht="15.75" customHeight="1">
      <c r="A631" s="5"/>
      <c r="E631" s="19"/>
      <c r="F631" s="19"/>
    </row>
    <row r="632" spans="1:6" ht="15.75" customHeight="1">
      <c r="A632" s="5"/>
      <c r="E632" s="19"/>
      <c r="F632" s="19"/>
    </row>
    <row r="633" spans="1:6" ht="15.75" customHeight="1">
      <c r="A633" s="5"/>
      <c r="E633" s="19"/>
      <c r="F633" s="19"/>
    </row>
    <row r="634" spans="1:6" ht="15.75" customHeight="1">
      <c r="A634" s="5"/>
      <c r="E634" s="19"/>
      <c r="F634" s="19"/>
    </row>
    <row r="635" spans="1:6" ht="15.75" customHeight="1">
      <c r="A635" s="5"/>
      <c r="E635" s="19"/>
      <c r="F635" s="19"/>
    </row>
    <row r="636" spans="1:6" ht="15.75" customHeight="1">
      <c r="A636" s="5"/>
      <c r="E636" s="19"/>
      <c r="F636" s="19"/>
    </row>
    <row r="637" spans="1:6" ht="15.75" customHeight="1">
      <c r="A637" s="5"/>
      <c r="E637" s="19"/>
      <c r="F637" s="19"/>
    </row>
    <row r="638" spans="1:6" ht="15.75" customHeight="1">
      <c r="A638" s="5"/>
      <c r="E638" s="19"/>
      <c r="F638" s="19"/>
    </row>
    <row r="639" spans="1:6" ht="15.75" customHeight="1">
      <c r="A639" s="5"/>
      <c r="E639" s="19"/>
      <c r="F639" s="19"/>
    </row>
    <row r="640" spans="1:6" ht="15.75" customHeight="1">
      <c r="A640" s="5"/>
      <c r="E640" s="19"/>
      <c r="F640" s="19"/>
    </row>
    <row r="641" spans="1:6" ht="15.75" customHeight="1">
      <c r="A641" s="5"/>
      <c r="E641" s="19"/>
      <c r="F641" s="19"/>
    </row>
    <row r="642" spans="1:6" ht="15.75" customHeight="1">
      <c r="A642" s="5"/>
      <c r="E642" s="19"/>
      <c r="F642" s="19"/>
    </row>
    <row r="643" spans="1:6" ht="15.75" customHeight="1">
      <c r="A643" s="5"/>
      <c r="E643" s="19"/>
      <c r="F643" s="19"/>
    </row>
    <row r="644" spans="1:6" ht="15.75" customHeight="1">
      <c r="A644" s="5"/>
      <c r="E644" s="19"/>
      <c r="F644" s="19"/>
    </row>
    <row r="645" spans="1:6" ht="15.75" customHeight="1">
      <c r="A645" s="5"/>
      <c r="E645" s="19"/>
      <c r="F645" s="19"/>
    </row>
    <row r="646" spans="1:6" ht="15.75" customHeight="1">
      <c r="A646" s="5"/>
      <c r="E646" s="19"/>
      <c r="F646" s="19"/>
    </row>
    <row r="647" spans="1:6" ht="15.75" customHeight="1">
      <c r="A647" s="5"/>
      <c r="E647" s="19"/>
      <c r="F647" s="19"/>
    </row>
    <row r="648" spans="1:6" ht="15.75" customHeight="1">
      <c r="A648" s="5"/>
      <c r="E648" s="19"/>
      <c r="F648" s="19"/>
    </row>
    <row r="649" spans="1:6" ht="15.75" customHeight="1">
      <c r="A649" s="5"/>
      <c r="E649" s="19"/>
      <c r="F649" s="19"/>
    </row>
    <row r="650" spans="1:6" ht="15.75" customHeight="1">
      <c r="A650" s="5"/>
      <c r="E650" s="19"/>
      <c r="F650" s="19"/>
    </row>
    <row r="651" spans="1:6" ht="15.75" customHeight="1">
      <c r="A651" s="5"/>
      <c r="E651" s="19"/>
      <c r="F651" s="19"/>
    </row>
    <row r="652" spans="1:6" ht="15.75" customHeight="1">
      <c r="A652" s="5"/>
      <c r="E652" s="19"/>
      <c r="F652" s="19"/>
    </row>
    <row r="653" spans="1:6" ht="15.75" customHeight="1">
      <c r="A653" s="5"/>
      <c r="E653" s="19"/>
      <c r="F653" s="19"/>
    </row>
    <row r="654" spans="1:6" ht="15.75" customHeight="1">
      <c r="A654" s="5"/>
      <c r="E654" s="19"/>
      <c r="F654" s="19"/>
    </row>
    <row r="655" spans="1:6" ht="15.75" customHeight="1">
      <c r="A655" s="5"/>
      <c r="E655" s="19"/>
      <c r="F655" s="19"/>
    </row>
    <row r="656" spans="1:6" ht="15.75" customHeight="1">
      <c r="A656" s="5"/>
      <c r="E656" s="19"/>
      <c r="F656" s="19"/>
    </row>
    <row r="657" spans="1:6" ht="15.75" customHeight="1">
      <c r="A657" s="5"/>
      <c r="E657" s="19"/>
      <c r="F657" s="19"/>
    </row>
    <row r="658" spans="1:6" ht="15.75" customHeight="1">
      <c r="A658" s="5"/>
      <c r="E658" s="19"/>
      <c r="F658" s="19"/>
    </row>
    <row r="659" spans="1:6" ht="15.75" customHeight="1">
      <c r="A659" s="5"/>
      <c r="E659" s="19"/>
      <c r="F659" s="19"/>
    </row>
    <row r="660" spans="1:6" ht="15.75" customHeight="1">
      <c r="A660" s="5"/>
      <c r="E660" s="19"/>
      <c r="F660" s="19"/>
    </row>
    <row r="661" spans="1:6" ht="15.75" customHeight="1">
      <c r="A661" s="5"/>
      <c r="E661" s="19"/>
      <c r="F661" s="19"/>
    </row>
    <row r="662" spans="1:6" ht="15.75" customHeight="1">
      <c r="A662" s="5"/>
      <c r="E662" s="19"/>
      <c r="F662" s="19"/>
    </row>
    <row r="663" spans="1:6" ht="15.75" customHeight="1">
      <c r="A663" s="5"/>
      <c r="E663" s="19"/>
      <c r="F663" s="19"/>
    </row>
    <row r="664" spans="1:6" ht="15.75" customHeight="1">
      <c r="A664" s="5"/>
      <c r="E664" s="19"/>
      <c r="F664" s="19"/>
    </row>
    <row r="665" spans="1:6" ht="15.75" customHeight="1">
      <c r="A665" s="5"/>
      <c r="E665" s="19"/>
      <c r="F665" s="19"/>
    </row>
    <row r="666" spans="1:6" ht="15.75" customHeight="1">
      <c r="A666" s="5"/>
      <c r="E666" s="19"/>
      <c r="F666" s="19"/>
    </row>
    <row r="667" spans="1:6" ht="15.75" customHeight="1">
      <c r="A667" s="5"/>
      <c r="E667" s="19"/>
      <c r="F667" s="19"/>
    </row>
    <row r="668" spans="1:6" ht="15.75" customHeight="1">
      <c r="A668" s="5"/>
      <c r="E668" s="19"/>
      <c r="F668" s="19"/>
    </row>
    <row r="669" spans="1:6" ht="15.75" customHeight="1">
      <c r="A669" s="5"/>
      <c r="E669" s="19"/>
      <c r="F669" s="19"/>
    </row>
    <row r="670" spans="1:6" ht="15.75" customHeight="1">
      <c r="A670" s="5"/>
      <c r="E670" s="19"/>
      <c r="F670" s="19"/>
    </row>
    <row r="671" spans="1:6" ht="15.75" customHeight="1">
      <c r="A671" s="5"/>
      <c r="E671" s="19"/>
      <c r="F671" s="19"/>
    </row>
    <row r="672" spans="1:6" ht="15.75" customHeight="1">
      <c r="A672" s="5"/>
      <c r="E672" s="19"/>
      <c r="F672" s="19"/>
    </row>
    <row r="673" spans="1:6" ht="15.75" customHeight="1">
      <c r="A673" s="5"/>
      <c r="E673" s="19"/>
      <c r="F673" s="19"/>
    </row>
    <row r="674" spans="1:6" ht="15.75" customHeight="1">
      <c r="A674" s="5"/>
      <c r="E674" s="19"/>
      <c r="F674" s="19"/>
    </row>
    <row r="675" spans="1:6" ht="15.75" customHeight="1">
      <c r="A675" s="5"/>
      <c r="E675" s="19"/>
      <c r="F675" s="19"/>
    </row>
    <row r="676" spans="1:6" ht="15.75" customHeight="1">
      <c r="A676" s="5"/>
      <c r="E676" s="19"/>
      <c r="F676" s="19"/>
    </row>
    <row r="677" spans="1:6" ht="15.75" customHeight="1">
      <c r="A677" s="5"/>
      <c r="E677" s="19"/>
      <c r="F677" s="19"/>
    </row>
    <row r="678" spans="1:6" ht="15.75" customHeight="1">
      <c r="A678" s="5"/>
      <c r="E678" s="19"/>
      <c r="F678" s="19"/>
    </row>
    <row r="679" spans="1:6" ht="15.75" customHeight="1">
      <c r="A679" s="5"/>
      <c r="E679" s="19"/>
      <c r="F679" s="19"/>
    </row>
    <row r="680" spans="1:6" ht="15.75" customHeight="1">
      <c r="A680" s="5"/>
      <c r="E680" s="19"/>
      <c r="F680" s="19"/>
    </row>
    <row r="681" spans="1:6" ht="15.75" customHeight="1">
      <c r="A681" s="5"/>
      <c r="E681" s="19"/>
      <c r="F681" s="19"/>
    </row>
    <row r="682" spans="1:6" ht="15.75" customHeight="1">
      <c r="A682" s="5"/>
      <c r="E682" s="19"/>
      <c r="F682" s="19"/>
    </row>
    <row r="683" spans="1:6" ht="15.75" customHeight="1">
      <c r="A683" s="5"/>
      <c r="E683" s="19"/>
      <c r="F683" s="19"/>
    </row>
    <row r="684" spans="1:6" ht="15.75" customHeight="1">
      <c r="A684" s="5"/>
      <c r="E684" s="19"/>
      <c r="F684" s="19"/>
    </row>
    <row r="685" spans="1:6" ht="15.75" customHeight="1">
      <c r="A685" s="5"/>
      <c r="E685" s="19"/>
      <c r="F685" s="19"/>
    </row>
    <row r="686" spans="1:6" ht="15.75" customHeight="1">
      <c r="A686" s="5"/>
      <c r="E686" s="19"/>
      <c r="F686" s="19"/>
    </row>
    <row r="687" spans="1:6" ht="15.75" customHeight="1">
      <c r="A687" s="5"/>
      <c r="E687" s="19"/>
      <c r="F687" s="19"/>
    </row>
    <row r="688" spans="1:6" ht="15.75" customHeight="1">
      <c r="A688" s="5"/>
      <c r="E688" s="19"/>
      <c r="F688" s="19"/>
    </row>
    <row r="689" spans="1:6" ht="15.75" customHeight="1">
      <c r="A689" s="5"/>
      <c r="E689" s="19"/>
      <c r="F689" s="19"/>
    </row>
    <row r="690" spans="1:6" ht="15.75" customHeight="1">
      <c r="A690" s="5"/>
      <c r="E690" s="19"/>
      <c r="F690" s="19"/>
    </row>
    <row r="691" spans="1:6" ht="15.75" customHeight="1">
      <c r="A691" s="5"/>
      <c r="E691" s="19"/>
      <c r="F691" s="19"/>
    </row>
    <row r="692" spans="1:6" ht="15.75" customHeight="1">
      <c r="A692" s="5"/>
      <c r="E692" s="19"/>
      <c r="F692" s="19"/>
    </row>
    <row r="693" spans="1:6" ht="15.75" customHeight="1">
      <c r="A693" s="5"/>
      <c r="E693" s="19"/>
      <c r="F693" s="19"/>
    </row>
    <row r="694" spans="1:6" ht="15.75" customHeight="1">
      <c r="A694" s="5"/>
      <c r="E694" s="19"/>
      <c r="F694" s="19"/>
    </row>
    <row r="695" spans="1:6" ht="15.75" customHeight="1">
      <c r="A695" s="5"/>
      <c r="E695" s="19"/>
      <c r="F695" s="19"/>
    </row>
    <row r="696" spans="1:6" ht="15.75" customHeight="1">
      <c r="A696" s="5"/>
      <c r="E696" s="19"/>
      <c r="F696" s="19"/>
    </row>
    <row r="697" spans="1:6" ht="15.75" customHeight="1">
      <c r="A697" s="5"/>
      <c r="E697" s="19"/>
      <c r="F697" s="19"/>
    </row>
    <row r="698" spans="1:6" ht="15.75" customHeight="1">
      <c r="A698" s="5"/>
      <c r="E698" s="19"/>
      <c r="F698" s="19"/>
    </row>
    <row r="699" spans="1:6" ht="15.75" customHeight="1">
      <c r="A699" s="5"/>
      <c r="E699" s="19"/>
      <c r="F699" s="19"/>
    </row>
    <row r="700" spans="1:6" ht="15.75" customHeight="1">
      <c r="A700" s="5"/>
      <c r="E700" s="19"/>
      <c r="F700" s="19"/>
    </row>
    <row r="701" spans="1:6" ht="15.75" customHeight="1">
      <c r="A701" s="5"/>
      <c r="E701" s="19"/>
      <c r="F701" s="19"/>
    </row>
    <row r="702" spans="1:6" ht="15.75" customHeight="1">
      <c r="A702" s="5"/>
      <c r="E702" s="19"/>
      <c r="F702" s="19"/>
    </row>
    <row r="703" spans="1:6" ht="15.75" customHeight="1">
      <c r="A703" s="5"/>
      <c r="E703" s="19"/>
      <c r="F703" s="19"/>
    </row>
    <row r="704" spans="1:6" ht="15.75" customHeight="1">
      <c r="A704" s="5"/>
      <c r="E704" s="19"/>
      <c r="F704" s="19"/>
    </row>
    <row r="705" spans="1:6" ht="15.75" customHeight="1">
      <c r="A705" s="5"/>
      <c r="E705" s="19"/>
      <c r="F705" s="19"/>
    </row>
    <row r="706" spans="1:6" ht="15.75" customHeight="1">
      <c r="A706" s="5"/>
      <c r="E706" s="19"/>
      <c r="F706" s="19"/>
    </row>
    <row r="707" spans="1:6" ht="15.75" customHeight="1">
      <c r="A707" s="5"/>
      <c r="E707" s="19"/>
      <c r="F707" s="19"/>
    </row>
    <row r="708" spans="1:6" ht="15.75" customHeight="1">
      <c r="A708" s="5"/>
      <c r="E708" s="19"/>
      <c r="F708" s="19"/>
    </row>
    <row r="709" spans="1:6" ht="15.75" customHeight="1">
      <c r="A709" s="5"/>
      <c r="E709" s="19"/>
      <c r="F709" s="19"/>
    </row>
    <row r="710" spans="1:6" ht="15.75" customHeight="1">
      <c r="A710" s="5"/>
      <c r="E710" s="19"/>
      <c r="F710" s="19"/>
    </row>
    <row r="711" spans="1:6" ht="15.75" customHeight="1">
      <c r="A711" s="5"/>
      <c r="E711" s="19"/>
      <c r="F711" s="19"/>
    </row>
    <row r="712" spans="1:6" ht="15.75" customHeight="1">
      <c r="A712" s="5"/>
      <c r="E712" s="19"/>
      <c r="F712" s="19"/>
    </row>
    <row r="713" spans="1:6" ht="15.75" customHeight="1">
      <c r="A713" s="5"/>
      <c r="E713" s="19"/>
      <c r="F713" s="19"/>
    </row>
    <row r="714" spans="1:6" ht="15.75" customHeight="1">
      <c r="A714" s="5"/>
      <c r="E714" s="19"/>
      <c r="F714" s="19"/>
    </row>
    <row r="715" spans="1:6" ht="15.75" customHeight="1">
      <c r="A715" s="5"/>
      <c r="E715" s="19"/>
      <c r="F715" s="19"/>
    </row>
    <row r="716" spans="1:6" ht="15.75" customHeight="1">
      <c r="A716" s="5"/>
      <c r="E716" s="19"/>
      <c r="F716" s="19"/>
    </row>
    <row r="717" spans="1:6" ht="15.75" customHeight="1">
      <c r="A717" s="5"/>
      <c r="E717" s="19"/>
      <c r="F717" s="19"/>
    </row>
    <row r="718" spans="1:6" ht="15.75" customHeight="1">
      <c r="A718" s="5"/>
      <c r="E718" s="19"/>
      <c r="F718" s="19"/>
    </row>
    <row r="719" spans="1:6" ht="15.75" customHeight="1">
      <c r="A719" s="5"/>
      <c r="E719" s="19"/>
      <c r="F719" s="19"/>
    </row>
    <row r="720" spans="1:6" ht="15.75" customHeight="1">
      <c r="A720" s="5"/>
      <c r="E720" s="19"/>
      <c r="F720" s="19"/>
    </row>
    <row r="721" spans="1:6" ht="15.75" customHeight="1">
      <c r="A721" s="5"/>
      <c r="E721" s="19"/>
      <c r="F721" s="19"/>
    </row>
    <row r="722" spans="1:6" ht="15.75" customHeight="1">
      <c r="A722" s="5"/>
      <c r="E722" s="19"/>
      <c r="F722" s="19"/>
    </row>
    <row r="723" spans="1:6" ht="15.75" customHeight="1">
      <c r="A723" s="5"/>
      <c r="E723" s="19"/>
      <c r="F723" s="19"/>
    </row>
    <row r="724" spans="1:6" ht="15.75" customHeight="1">
      <c r="A724" s="5"/>
      <c r="E724" s="19"/>
      <c r="F724" s="19"/>
    </row>
    <row r="725" spans="1:6" ht="15.75" customHeight="1">
      <c r="A725" s="5"/>
      <c r="E725" s="19"/>
      <c r="F725" s="19"/>
    </row>
    <row r="726" spans="1:6" ht="15.75" customHeight="1">
      <c r="A726" s="5"/>
      <c r="E726" s="19"/>
      <c r="F726" s="19"/>
    </row>
    <row r="727" spans="1:6" ht="15.75" customHeight="1">
      <c r="A727" s="5"/>
      <c r="E727" s="19"/>
      <c r="F727" s="19"/>
    </row>
    <row r="728" spans="1:6" ht="15.75" customHeight="1">
      <c r="A728" s="5"/>
      <c r="E728" s="19"/>
      <c r="F728" s="19"/>
    </row>
    <row r="729" spans="1:6" ht="15.75" customHeight="1">
      <c r="A729" s="5"/>
      <c r="E729" s="19"/>
      <c r="F729" s="19"/>
    </row>
    <row r="730" spans="1:6" ht="15.75" customHeight="1">
      <c r="A730" s="5"/>
      <c r="E730" s="19"/>
      <c r="F730" s="19"/>
    </row>
    <row r="731" spans="1:6" ht="15.75" customHeight="1">
      <c r="A731" s="5"/>
      <c r="E731" s="19"/>
      <c r="F731" s="19"/>
    </row>
    <row r="732" spans="1:6" ht="15.75" customHeight="1">
      <c r="A732" s="5"/>
      <c r="E732" s="19"/>
      <c r="F732" s="19"/>
    </row>
    <row r="733" spans="1:6" ht="15.75" customHeight="1">
      <c r="A733" s="5"/>
      <c r="E733" s="19"/>
      <c r="F733" s="19"/>
    </row>
    <row r="734" spans="1:6" ht="15.75" customHeight="1">
      <c r="A734" s="5"/>
      <c r="E734" s="19"/>
      <c r="F734" s="19"/>
    </row>
    <row r="735" spans="1:6" ht="15.75" customHeight="1">
      <c r="A735" s="5"/>
      <c r="E735" s="19"/>
      <c r="F735" s="19"/>
    </row>
    <row r="736" spans="1:6" ht="15.75" customHeight="1">
      <c r="A736" s="5"/>
      <c r="E736" s="19"/>
      <c r="F736" s="19"/>
    </row>
    <row r="737" spans="1:6" ht="15.75" customHeight="1">
      <c r="A737" s="5"/>
      <c r="E737" s="19"/>
      <c r="F737" s="19"/>
    </row>
    <row r="738" spans="1:6" ht="15.75" customHeight="1">
      <c r="A738" s="5"/>
      <c r="E738" s="19"/>
      <c r="F738" s="19"/>
    </row>
    <row r="739" spans="1:6" ht="15.75" customHeight="1">
      <c r="A739" s="5"/>
      <c r="E739" s="19"/>
      <c r="F739" s="19"/>
    </row>
    <row r="740" spans="1:6" ht="15.75" customHeight="1">
      <c r="A740" s="5"/>
      <c r="E740" s="19"/>
      <c r="F740" s="19"/>
    </row>
    <row r="741" spans="1:6" ht="15.75" customHeight="1">
      <c r="A741" s="5"/>
      <c r="E741" s="19"/>
      <c r="F741" s="19"/>
    </row>
    <row r="742" spans="1:6" ht="15.75" customHeight="1">
      <c r="A742" s="5"/>
      <c r="E742" s="19"/>
      <c r="F742" s="19"/>
    </row>
    <row r="743" spans="1:6" ht="15.75" customHeight="1">
      <c r="A743" s="5"/>
      <c r="E743" s="19"/>
      <c r="F743" s="19"/>
    </row>
    <row r="744" spans="1:6" ht="15.75" customHeight="1">
      <c r="A744" s="5"/>
      <c r="E744" s="19"/>
      <c r="F744" s="19"/>
    </row>
    <row r="745" spans="1:6" ht="15.75" customHeight="1">
      <c r="A745" s="5"/>
      <c r="E745" s="19"/>
      <c r="F745" s="19"/>
    </row>
    <row r="746" spans="1:6" ht="15.75" customHeight="1">
      <c r="A746" s="5"/>
      <c r="E746" s="19"/>
      <c r="F746" s="19"/>
    </row>
    <row r="747" spans="1:6" ht="15.75" customHeight="1">
      <c r="A747" s="5"/>
      <c r="E747" s="19"/>
      <c r="F747" s="19"/>
    </row>
    <row r="748" spans="1:6" ht="15.75" customHeight="1">
      <c r="A748" s="5"/>
      <c r="E748" s="19"/>
      <c r="F748" s="19"/>
    </row>
    <row r="749" spans="1:6" ht="15.75" customHeight="1">
      <c r="A749" s="5"/>
      <c r="E749" s="19"/>
      <c r="F749" s="19"/>
    </row>
    <row r="750" spans="1:6" ht="15.75" customHeight="1">
      <c r="A750" s="5"/>
      <c r="E750" s="19"/>
      <c r="F750" s="19"/>
    </row>
    <row r="751" spans="1:6" ht="15.75" customHeight="1">
      <c r="A751" s="5"/>
      <c r="E751" s="19"/>
      <c r="F751" s="19"/>
    </row>
    <row r="752" spans="1:6" ht="15.75" customHeight="1">
      <c r="A752" s="5"/>
      <c r="E752" s="19"/>
      <c r="F752" s="19"/>
    </row>
    <row r="753" spans="1:6" ht="15.75" customHeight="1">
      <c r="A753" s="5"/>
      <c r="E753" s="19"/>
      <c r="F753" s="19"/>
    </row>
    <row r="754" spans="1:6" ht="15.75" customHeight="1">
      <c r="A754" s="5"/>
      <c r="E754" s="19"/>
      <c r="F754" s="19"/>
    </row>
    <row r="755" spans="1:6" ht="15.75" customHeight="1">
      <c r="A755" s="5"/>
      <c r="E755" s="19"/>
      <c r="F755" s="19"/>
    </row>
    <row r="756" spans="1:6" ht="15.75" customHeight="1">
      <c r="A756" s="5"/>
      <c r="E756" s="19"/>
      <c r="F756" s="19"/>
    </row>
    <row r="757" spans="1:6" ht="15.75" customHeight="1">
      <c r="A757" s="5"/>
      <c r="E757" s="19"/>
      <c r="F757" s="19"/>
    </row>
    <row r="758" spans="1:6" ht="15.75" customHeight="1">
      <c r="A758" s="5"/>
      <c r="E758" s="19"/>
      <c r="F758" s="19"/>
    </row>
    <row r="759" spans="1:6" ht="15.75" customHeight="1">
      <c r="A759" s="5"/>
      <c r="E759" s="19"/>
      <c r="F759" s="19"/>
    </row>
    <row r="760" spans="1:6" ht="15.75" customHeight="1">
      <c r="A760" s="5"/>
      <c r="E760" s="19"/>
      <c r="F760" s="19"/>
    </row>
    <row r="761" spans="1:6" ht="15.75" customHeight="1">
      <c r="A761" s="5"/>
      <c r="E761" s="19"/>
      <c r="F761" s="19"/>
    </row>
    <row r="762" spans="1:6" ht="15.75" customHeight="1">
      <c r="A762" s="5"/>
      <c r="E762" s="19"/>
      <c r="F762" s="19"/>
    </row>
    <row r="763" spans="1:6" ht="15.75" customHeight="1">
      <c r="A763" s="5"/>
      <c r="E763" s="19"/>
      <c r="F763" s="19"/>
    </row>
    <row r="764" spans="1:6" ht="15.75" customHeight="1">
      <c r="A764" s="5"/>
      <c r="E764" s="19"/>
      <c r="F764" s="19"/>
    </row>
    <row r="765" spans="1:6" ht="15.75" customHeight="1">
      <c r="A765" s="5"/>
      <c r="E765" s="19"/>
      <c r="F765" s="19"/>
    </row>
    <row r="766" spans="1:6" ht="15.75" customHeight="1">
      <c r="A766" s="5"/>
      <c r="E766" s="19"/>
      <c r="F766" s="19"/>
    </row>
    <row r="767" spans="1:6" ht="15.75" customHeight="1">
      <c r="A767" s="5"/>
      <c r="E767" s="19"/>
      <c r="F767" s="19"/>
    </row>
    <row r="768" spans="1:6" ht="15.75" customHeight="1">
      <c r="A768" s="5"/>
      <c r="E768" s="19"/>
      <c r="F768" s="19"/>
    </row>
    <row r="769" spans="1:6" ht="15.75" customHeight="1">
      <c r="A769" s="5"/>
      <c r="E769" s="19"/>
      <c r="F769" s="19"/>
    </row>
    <row r="770" spans="1:6" ht="15.75" customHeight="1">
      <c r="A770" s="5"/>
      <c r="E770" s="19"/>
      <c r="F770" s="19"/>
    </row>
    <row r="771" spans="1:6" ht="15.75" customHeight="1">
      <c r="A771" s="5"/>
      <c r="E771" s="19"/>
      <c r="F771" s="19"/>
    </row>
    <row r="772" spans="1:6" ht="15.75" customHeight="1">
      <c r="A772" s="5"/>
      <c r="E772" s="19"/>
      <c r="F772" s="19"/>
    </row>
    <row r="773" spans="1:6" ht="15.75" customHeight="1">
      <c r="A773" s="5"/>
      <c r="E773" s="19"/>
      <c r="F773" s="19"/>
    </row>
    <row r="774" spans="1:6" ht="15.75" customHeight="1">
      <c r="A774" s="5"/>
      <c r="E774" s="19"/>
      <c r="F774" s="19"/>
    </row>
    <row r="775" spans="1:6" ht="15.75" customHeight="1">
      <c r="A775" s="5"/>
      <c r="E775" s="19"/>
      <c r="F775" s="19"/>
    </row>
    <row r="776" spans="1:6" ht="15.75" customHeight="1">
      <c r="A776" s="5"/>
      <c r="E776" s="19"/>
      <c r="F776" s="19"/>
    </row>
    <row r="777" spans="1:6" ht="15.75" customHeight="1">
      <c r="A777" s="5"/>
      <c r="E777" s="19"/>
      <c r="F777" s="19"/>
    </row>
    <row r="778" spans="1:6" ht="15.75" customHeight="1">
      <c r="A778" s="5"/>
      <c r="E778" s="19"/>
      <c r="F778" s="19"/>
    </row>
    <row r="779" spans="1:6" ht="15.75" customHeight="1">
      <c r="A779" s="5"/>
      <c r="E779" s="19"/>
      <c r="F779" s="19"/>
    </row>
    <row r="780" spans="1:6" ht="15.75" customHeight="1">
      <c r="A780" s="5"/>
      <c r="E780" s="19"/>
      <c r="F780" s="19"/>
    </row>
    <row r="781" spans="1:6" ht="15.75" customHeight="1">
      <c r="A781" s="5"/>
      <c r="E781" s="19"/>
      <c r="F781" s="19"/>
    </row>
    <row r="782" spans="1:6" ht="15.75" customHeight="1">
      <c r="A782" s="5"/>
      <c r="E782" s="19"/>
      <c r="F782" s="19"/>
    </row>
    <row r="783" spans="1:6" ht="15.75" customHeight="1">
      <c r="A783" s="5"/>
      <c r="E783" s="19"/>
      <c r="F783" s="19"/>
    </row>
    <row r="784" spans="1:6" ht="15.75" customHeight="1">
      <c r="A784" s="5"/>
      <c r="E784" s="19"/>
      <c r="F784" s="19"/>
    </row>
    <row r="785" spans="1:6" ht="15.75" customHeight="1">
      <c r="A785" s="5"/>
      <c r="E785" s="19"/>
      <c r="F785" s="19"/>
    </row>
    <row r="786" spans="1:6" ht="15.75" customHeight="1">
      <c r="A786" s="5"/>
      <c r="E786" s="19"/>
      <c r="F786" s="19"/>
    </row>
    <row r="787" spans="1:6" ht="15.75" customHeight="1">
      <c r="A787" s="5"/>
      <c r="E787" s="19"/>
      <c r="F787" s="19"/>
    </row>
    <row r="788" spans="1:6" ht="15.75" customHeight="1">
      <c r="A788" s="5"/>
      <c r="E788" s="19"/>
      <c r="F788" s="19"/>
    </row>
    <row r="789" spans="1:6" ht="15.75" customHeight="1">
      <c r="A789" s="5"/>
      <c r="E789" s="19"/>
      <c r="F789" s="19"/>
    </row>
    <row r="790" spans="1:6" ht="15.75" customHeight="1">
      <c r="A790" s="5"/>
      <c r="E790" s="19"/>
      <c r="F790" s="19"/>
    </row>
    <row r="791" spans="1:6" ht="15.75" customHeight="1">
      <c r="A791" s="5"/>
      <c r="E791" s="19"/>
      <c r="F791" s="19"/>
    </row>
    <row r="792" spans="1:6" ht="15.75" customHeight="1">
      <c r="A792" s="5"/>
      <c r="E792" s="19"/>
      <c r="F792" s="19"/>
    </row>
    <row r="793" spans="1:6" ht="15.75" customHeight="1">
      <c r="A793" s="5"/>
      <c r="E793" s="19"/>
      <c r="F793" s="19"/>
    </row>
    <row r="794" spans="1:6" ht="15.75" customHeight="1">
      <c r="A794" s="5"/>
      <c r="E794" s="19"/>
      <c r="F794" s="19"/>
    </row>
    <row r="795" spans="1:6" ht="15.75" customHeight="1">
      <c r="A795" s="5"/>
      <c r="E795" s="19"/>
      <c r="F795" s="19"/>
    </row>
    <row r="796" spans="1:6" ht="15.75" customHeight="1">
      <c r="A796" s="5"/>
      <c r="E796" s="19"/>
      <c r="F796" s="19"/>
    </row>
    <row r="797" spans="1:6" ht="15.75" customHeight="1">
      <c r="A797" s="5"/>
      <c r="E797" s="19"/>
      <c r="F797" s="19"/>
    </row>
    <row r="798" spans="1:6" ht="15.75" customHeight="1">
      <c r="A798" s="5"/>
      <c r="E798" s="19"/>
      <c r="F798" s="19"/>
    </row>
    <row r="799" spans="1:6" ht="15.75" customHeight="1">
      <c r="A799" s="5"/>
      <c r="E799" s="19"/>
      <c r="F799" s="19"/>
    </row>
    <row r="800" spans="1:6" ht="15.75" customHeight="1">
      <c r="A800" s="5"/>
      <c r="E800" s="19"/>
      <c r="F800" s="19"/>
    </row>
    <row r="801" spans="1:6" ht="15.75" customHeight="1">
      <c r="A801" s="5"/>
      <c r="E801" s="19"/>
      <c r="F801" s="19"/>
    </row>
    <row r="802" spans="1:6" ht="15.75" customHeight="1">
      <c r="A802" s="5"/>
      <c r="E802" s="19"/>
      <c r="F802" s="19"/>
    </row>
    <row r="803" spans="1:6" ht="15.75" customHeight="1">
      <c r="A803" s="5"/>
      <c r="E803" s="19"/>
      <c r="F803" s="19"/>
    </row>
    <row r="804" spans="1:6" ht="15.75" customHeight="1">
      <c r="A804" s="5"/>
      <c r="E804" s="19"/>
      <c r="F804" s="19"/>
    </row>
    <row r="805" spans="1:6" ht="15.75" customHeight="1">
      <c r="A805" s="5"/>
      <c r="E805" s="19"/>
      <c r="F805" s="19"/>
    </row>
    <row r="806" spans="1:6" ht="15.75" customHeight="1">
      <c r="A806" s="5"/>
      <c r="E806" s="19"/>
      <c r="F806" s="19"/>
    </row>
    <row r="807" spans="1:6" ht="15.75" customHeight="1">
      <c r="A807" s="5"/>
      <c r="E807" s="19"/>
      <c r="F807" s="19"/>
    </row>
    <row r="808" spans="1:6" ht="15.75" customHeight="1">
      <c r="A808" s="5"/>
      <c r="E808" s="19"/>
      <c r="F808" s="19"/>
    </row>
    <row r="809" spans="1:6" ht="15.75" customHeight="1">
      <c r="A809" s="5"/>
      <c r="E809" s="19"/>
      <c r="F809" s="19"/>
    </row>
    <row r="810" spans="1:6" ht="15.75" customHeight="1">
      <c r="A810" s="5"/>
      <c r="E810" s="19"/>
      <c r="F810" s="19"/>
    </row>
    <row r="811" spans="1:6" ht="15.75" customHeight="1">
      <c r="A811" s="5"/>
      <c r="E811" s="19"/>
      <c r="F811" s="19"/>
    </row>
    <row r="812" spans="1:6" ht="15.75" customHeight="1">
      <c r="A812" s="5"/>
      <c r="E812" s="19"/>
      <c r="F812" s="19"/>
    </row>
    <row r="813" spans="1:6" ht="15.75" customHeight="1">
      <c r="A813" s="5"/>
      <c r="E813" s="19"/>
      <c r="F813" s="19"/>
    </row>
    <row r="814" spans="1:6" ht="15.75" customHeight="1">
      <c r="A814" s="5"/>
      <c r="E814" s="19"/>
      <c r="F814" s="19"/>
    </row>
    <row r="815" spans="1:6" ht="15.75" customHeight="1">
      <c r="A815" s="5"/>
      <c r="E815" s="19"/>
      <c r="F815" s="19"/>
    </row>
    <row r="816" spans="1:6" ht="15.75" customHeight="1">
      <c r="A816" s="5"/>
      <c r="E816" s="19"/>
      <c r="F816" s="19"/>
    </row>
    <row r="817" spans="1:6" ht="15.75" customHeight="1">
      <c r="A817" s="5"/>
      <c r="E817" s="19"/>
      <c r="F817" s="19"/>
    </row>
    <row r="818" spans="1:6" ht="15.75" customHeight="1">
      <c r="A818" s="5"/>
      <c r="E818" s="19"/>
      <c r="F818" s="19"/>
    </row>
    <row r="819" spans="1:6" ht="15.75" customHeight="1">
      <c r="A819" s="5"/>
      <c r="E819" s="19"/>
      <c r="F819" s="19"/>
    </row>
    <row r="820" spans="1:6" ht="15.75" customHeight="1">
      <c r="A820" s="5"/>
      <c r="E820" s="19"/>
      <c r="F820" s="19"/>
    </row>
    <row r="821" spans="1:6" ht="15.75" customHeight="1">
      <c r="A821" s="5"/>
      <c r="E821" s="19"/>
      <c r="F821" s="19"/>
    </row>
    <row r="822" spans="1:6" ht="15.75" customHeight="1">
      <c r="A822" s="5"/>
      <c r="E822" s="19"/>
      <c r="F822" s="19"/>
    </row>
    <row r="823" spans="1:6" ht="15.75" customHeight="1">
      <c r="A823" s="5"/>
      <c r="E823" s="19"/>
      <c r="F823" s="19"/>
    </row>
    <row r="824" spans="1:6" ht="15.75" customHeight="1">
      <c r="A824" s="5"/>
      <c r="E824" s="19"/>
      <c r="F824" s="19"/>
    </row>
    <row r="825" spans="1:6" ht="15.75" customHeight="1">
      <c r="A825" s="5"/>
      <c r="E825" s="19"/>
      <c r="F825" s="19"/>
    </row>
    <row r="826" spans="1:6" ht="15.75" customHeight="1">
      <c r="A826" s="5"/>
      <c r="E826" s="19"/>
      <c r="F826" s="19"/>
    </row>
    <row r="827" spans="1:6" ht="15.75" customHeight="1">
      <c r="A827" s="5"/>
      <c r="E827" s="19"/>
      <c r="F827" s="19"/>
    </row>
    <row r="828" spans="1:6" ht="15.75" customHeight="1">
      <c r="A828" s="5"/>
      <c r="E828" s="19"/>
      <c r="F828" s="19"/>
    </row>
    <row r="829" spans="1:6" ht="15.75" customHeight="1">
      <c r="A829" s="5"/>
      <c r="E829" s="19"/>
      <c r="F829" s="19"/>
    </row>
    <row r="830" spans="1:6" ht="15.75" customHeight="1">
      <c r="A830" s="5"/>
      <c r="E830" s="19"/>
      <c r="F830" s="19"/>
    </row>
    <row r="831" spans="1:6" ht="15.75" customHeight="1">
      <c r="A831" s="5"/>
      <c r="E831" s="19"/>
      <c r="F831" s="19"/>
    </row>
    <row r="832" spans="1:6" ht="15.75" customHeight="1">
      <c r="A832" s="5"/>
      <c r="E832" s="19"/>
      <c r="F832" s="19"/>
    </row>
    <row r="833" spans="1:6" ht="15.75" customHeight="1">
      <c r="A833" s="5"/>
      <c r="E833" s="19"/>
      <c r="F833" s="19"/>
    </row>
    <row r="834" spans="1:6" ht="15.75" customHeight="1">
      <c r="A834" s="5"/>
      <c r="E834" s="19"/>
      <c r="F834" s="19"/>
    </row>
    <row r="835" spans="1:6" ht="15.75" customHeight="1">
      <c r="A835" s="5"/>
      <c r="E835" s="19"/>
      <c r="F835" s="19"/>
    </row>
    <row r="836" spans="1:6" ht="15.75" customHeight="1">
      <c r="A836" s="5"/>
      <c r="E836" s="19"/>
      <c r="F836" s="19"/>
    </row>
    <row r="837" spans="1:6" ht="15.75" customHeight="1">
      <c r="A837" s="5"/>
      <c r="E837" s="19"/>
      <c r="F837" s="19"/>
    </row>
    <row r="838" spans="1:6" ht="15.75" customHeight="1">
      <c r="A838" s="5"/>
      <c r="E838" s="19"/>
      <c r="F838" s="19"/>
    </row>
    <row r="839" spans="1:6" ht="15.75" customHeight="1">
      <c r="A839" s="5"/>
      <c r="E839" s="19"/>
      <c r="F839" s="19"/>
    </row>
    <row r="840" spans="1:6" ht="15.75" customHeight="1">
      <c r="A840" s="5"/>
      <c r="E840" s="19"/>
      <c r="F840" s="19"/>
    </row>
    <row r="841" spans="1:6" ht="15.75" customHeight="1">
      <c r="A841" s="5"/>
      <c r="E841" s="19"/>
      <c r="F841" s="19"/>
    </row>
    <row r="842" spans="1:6" ht="15.75" customHeight="1">
      <c r="A842" s="5"/>
      <c r="E842" s="19"/>
      <c r="F842" s="19"/>
    </row>
    <row r="843" spans="1:6" ht="15.75" customHeight="1">
      <c r="A843" s="5"/>
      <c r="E843" s="19"/>
      <c r="F843" s="19"/>
    </row>
    <row r="844" spans="1:6" ht="15.75" customHeight="1">
      <c r="A844" s="5"/>
      <c r="E844" s="19"/>
      <c r="F844" s="19"/>
    </row>
    <row r="845" spans="1:6" ht="15.75" customHeight="1">
      <c r="A845" s="5"/>
      <c r="E845" s="19"/>
      <c r="F845" s="19"/>
    </row>
    <row r="846" spans="1:6" ht="15.75" customHeight="1">
      <c r="A846" s="5"/>
      <c r="E846" s="19"/>
      <c r="F846" s="19"/>
    </row>
    <row r="847" spans="1:6" ht="15.75" customHeight="1">
      <c r="A847" s="5"/>
      <c r="E847" s="19"/>
      <c r="F847" s="19"/>
    </row>
    <row r="848" spans="1:6" ht="15.75" customHeight="1">
      <c r="A848" s="5"/>
      <c r="E848" s="19"/>
      <c r="F848" s="19"/>
    </row>
    <row r="849" spans="1:6" ht="15.75" customHeight="1">
      <c r="A849" s="5"/>
      <c r="E849" s="19"/>
      <c r="F849" s="19"/>
    </row>
    <row r="850" spans="1:6" ht="15.75" customHeight="1">
      <c r="A850" s="5"/>
      <c r="E850" s="19"/>
      <c r="F850" s="19"/>
    </row>
    <row r="851" spans="1:6" ht="15.75" customHeight="1">
      <c r="A851" s="5"/>
      <c r="E851" s="19"/>
      <c r="F851" s="19"/>
    </row>
    <row r="852" spans="1:6" ht="15.75" customHeight="1">
      <c r="A852" s="5"/>
      <c r="E852" s="19"/>
      <c r="F852" s="19"/>
    </row>
    <row r="853" spans="1:6" ht="15.75" customHeight="1">
      <c r="A853" s="5"/>
      <c r="E853" s="19"/>
      <c r="F853" s="19"/>
    </row>
    <row r="854" spans="1:6" ht="15.75" customHeight="1">
      <c r="A854" s="5"/>
      <c r="E854" s="19"/>
      <c r="F854" s="19"/>
    </row>
    <row r="855" spans="1:6" ht="15.75" customHeight="1">
      <c r="A855" s="5"/>
      <c r="E855" s="19"/>
      <c r="F855" s="19"/>
    </row>
    <row r="856" spans="1:6" ht="15.75" customHeight="1">
      <c r="A856" s="5"/>
      <c r="E856" s="19"/>
      <c r="F856" s="19"/>
    </row>
    <row r="857" spans="1:6" ht="15.75" customHeight="1">
      <c r="A857" s="5"/>
      <c r="E857" s="19"/>
      <c r="F857" s="19"/>
    </row>
    <row r="858" spans="1:6" ht="15.75" customHeight="1">
      <c r="A858" s="5"/>
      <c r="E858" s="19"/>
      <c r="F858" s="19"/>
    </row>
    <row r="859" spans="1:6" ht="15.75" customHeight="1">
      <c r="A859" s="5"/>
      <c r="E859" s="19"/>
      <c r="F859" s="19"/>
    </row>
    <row r="860" spans="1:6" ht="15.75" customHeight="1">
      <c r="A860" s="5"/>
      <c r="E860" s="19"/>
      <c r="F860" s="19"/>
    </row>
    <row r="861" spans="1:6" ht="15.75" customHeight="1">
      <c r="A861" s="5"/>
      <c r="E861" s="19"/>
      <c r="F861" s="19"/>
    </row>
    <row r="862" spans="1:6" ht="15.75" customHeight="1">
      <c r="A862" s="5"/>
      <c r="E862" s="19"/>
      <c r="F862" s="19"/>
    </row>
    <row r="863" spans="1:6" ht="15.75" customHeight="1">
      <c r="A863" s="5"/>
      <c r="E863" s="19"/>
      <c r="F863" s="19"/>
    </row>
    <row r="864" spans="1:6" ht="15.75" customHeight="1">
      <c r="A864" s="5"/>
      <c r="E864" s="19"/>
      <c r="F864" s="19"/>
    </row>
    <row r="865" spans="1:6" ht="15.75" customHeight="1">
      <c r="A865" s="5"/>
      <c r="E865" s="19"/>
      <c r="F865" s="19"/>
    </row>
    <row r="866" spans="1:6" ht="15.75" customHeight="1">
      <c r="A866" s="5"/>
      <c r="E866" s="19"/>
      <c r="F866" s="19"/>
    </row>
    <row r="867" spans="1:6" ht="15.75" customHeight="1">
      <c r="A867" s="5"/>
      <c r="E867" s="19"/>
      <c r="F867" s="19"/>
    </row>
    <row r="868" spans="1:6" ht="15.75" customHeight="1">
      <c r="A868" s="5"/>
      <c r="E868" s="19"/>
      <c r="F868" s="19"/>
    </row>
    <row r="869" spans="1:6" ht="15.75" customHeight="1">
      <c r="A869" s="5"/>
      <c r="E869" s="19"/>
      <c r="F869" s="19"/>
    </row>
    <row r="870" spans="1:6" ht="15.75" customHeight="1">
      <c r="A870" s="5"/>
      <c r="E870" s="19"/>
      <c r="F870" s="19"/>
    </row>
    <row r="871" spans="1:6" ht="15.75" customHeight="1">
      <c r="A871" s="5"/>
      <c r="E871" s="19"/>
      <c r="F871" s="19"/>
    </row>
    <row r="872" spans="1:6" ht="15.75" customHeight="1">
      <c r="A872" s="5"/>
      <c r="E872" s="19"/>
      <c r="F872" s="19"/>
    </row>
    <row r="873" spans="1:6" ht="15.75" customHeight="1">
      <c r="A873" s="5"/>
      <c r="E873" s="19"/>
      <c r="F873" s="19"/>
    </row>
    <row r="874" spans="1:6" ht="15.75" customHeight="1">
      <c r="A874" s="5"/>
      <c r="E874" s="19"/>
      <c r="F874" s="19"/>
    </row>
    <row r="875" spans="1:6" ht="15.75" customHeight="1">
      <c r="A875" s="5"/>
      <c r="E875" s="19"/>
      <c r="F875" s="19"/>
    </row>
    <row r="876" spans="1:6" ht="15.75" customHeight="1">
      <c r="A876" s="5"/>
      <c r="E876" s="19"/>
      <c r="F876" s="19"/>
    </row>
    <row r="877" spans="1:6" ht="15.75" customHeight="1">
      <c r="A877" s="5"/>
      <c r="E877" s="19"/>
      <c r="F877" s="19"/>
    </row>
    <row r="878" spans="1:6" ht="15.75" customHeight="1">
      <c r="A878" s="5"/>
      <c r="E878" s="19"/>
      <c r="F878" s="19"/>
    </row>
    <row r="879" spans="1:6" ht="15.75" customHeight="1">
      <c r="A879" s="5"/>
      <c r="E879" s="19"/>
      <c r="F879" s="19"/>
    </row>
    <row r="880" spans="1:6" ht="15.75" customHeight="1">
      <c r="A880" s="5"/>
      <c r="E880" s="19"/>
      <c r="F880" s="19"/>
    </row>
    <row r="881" spans="1:6" ht="15.75" customHeight="1">
      <c r="A881" s="5"/>
      <c r="E881" s="19"/>
      <c r="F881" s="19"/>
    </row>
    <row r="882" spans="1:6" ht="15.75" customHeight="1">
      <c r="A882" s="5"/>
      <c r="E882" s="19"/>
      <c r="F882" s="19"/>
    </row>
    <row r="883" spans="1:6" ht="15.75" customHeight="1">
      <c r="A883" s="5"/>
      <c r="E883" s="19"/>
      <c r="F883" s="19"/>
    </row>
    <row r="884" spans="1:6" ht="15.75" customHeight="1">
      <c r="A884" s="5"/>
      <c r="E884" s="19"/>
      <c r="F884" s="19"/>
    </row>
    <row r="885" spans="1:6" ht="15.75" customHeight="1">
      <c r="A885" s="5"/>
      <c r="E885" s="19"/>
      <c r="F885" s="19"/>
    </row>
    <row r="886" spans="1:6" ht="15.75" customHeight="1">
      <c r="A886" s="5"/>
      <c r="E886" s="19"/>
      <c r="F886" s="19"/>
    </row>
    <row r="887" spans="1:6" ht="15.75" customHeight="1">
      <c r="A887" s="5"/>
      <c r="E887" s="19"/>
      <c r="F887" s="19"/>
    </row>
    <row r="888" spans="1:6" ht="15.75" customHeight="1">
      <c r="A888" s="5"/>
      <c r="E888" s="19"/>
      <c r="F888" s="19"/>
    </row>
    <row r="889" spans="1:6" ht="15.75" customHeight="1">
      <c r="A889" s="5"/>
      <c r="E889" s="19"/>
      <c r="F889" s="19"/>
    </row>
    <row r="890" spans="1:6" ht="15.75" customHeight="1">
      <c r="A890" s="5"/>
      <c r="E890" s="19"/>
      <c r="F890" s="19"/>
    </row>
    <row r="891" spans="1:6" ht="15.75" customHeight="1">
      <c r="A891" s="5"/>
      <c r="E891" s="19"/>
      <c r="F891" s="19"/>
    </row>
    <row r="892" spans="1:6" ht="15.75" customHeight="1">
      <c r="A892" s="5"/>
      <c r="E892" s="19"/>
      <c r="F892" s="19"/>
    </row>
    <row r="893" spans="1:6" ht="15.75" customHeight="1">
      <c r="A893" s="5"/>
      <c r="E893" s="19"/>
      <c r="F893" s="19"/>
    </row>
    <row r="894" spans="1:6" ht="15.75" customHeight="1">
      <c r="A894" s="5"/>
      <c r="E894" s="19"/>
      <c r="F894" s="19"/>
    </row>
    <row r="895" spans="1:6" ht="15.75" customHeight="1">
      <c r="A895" s="5"/>
      <c r="E895" s="19"/>
      <c r="F895" s="19"/>
    </row>
    <row r="896" spans="1:6" ht="15.75" customHeight="1">
      <c r="A896" s="5"/>
      <c r="E896" s="19"/>
      <c r="F896" s="19"/>
    </row>
    <row r="897" spans="1:6" ht="15.75" customHeight="1">
      <c r="A897" s="5"/>
      <c r="E897" s="19"/>
      <c r="F897" s="19"/>
    </row>
    <row r="898" spans="1:6" ht="15.75" customHeight="1">
      <c r="A898" s="5"/>
      <c r="E898" s="19"/>
      <c r="F898" s="19"/>
    </row>
    <row r="899" spans="1:6" ht="15.75" customHeight="1">
      <c r="A899" s="5"/>
      <c r="E899" s="19"/>
      <c r="F899" s="19"/>
    </row>
    <row r="900" spans="1:6" ht="15.75" customHeight="1">
      <c r="A900" s="5"/>
      <c r="E900" s="19"/>
      <c r="F900" s="19"/>
    </row>
    <row r="901" spans="1:6" ht="15.75" customHeight="1">
      <c r="A901" s="5"/>
      <c r="E901" s="19"/>
      <c r="F901" s="19"/>
    </row>
    <row r="902" spans="1:6" ht="15.75" customHeight="1">
      <c r="A902" s="5"/>
      <c r="E902" s="19"/>
      <c r="F902" s="19"/>
    </row>
    <row r="903" spans="1:6" ht="15.75" customHeight="1">
      <c r="A903" s="5"/>
      <c r="E903" s="19"/>
      <c r="F903" s="19"/>
    </row>
    <row r="904" spans="1:6" ht="15.75" customHeight="1">
      <c r="A904" s="5"/>
      <c r="E904" s="19"/>
      <c r="F904" s="19"/>
    </row>
    <row r="905" spans="1:6" ht="15.75" customHeight="1">
      <c r="A905" s="5"/>
      <c r="E905" s="19"/>
      <c r="F905" s="19"/>
    </row>
    <row r="906" spans="1:6" ht="15.75" customHeight="1">
      <c r="A906" s="5"/>
      <c r="E906" s="19"/>
      <c r="F906" s="19"/>
    </row>
    <row r="907" spans="1:6" ht="15.75" customHeight="1">
      <c r="A907" s="5"/>
      <c r="E907" s="19"/>
      <c r="F907" s="19"/>
    </row>
    <row r="908" spans="1:6" ht="15.75" customHeight="1">
      <c r="A908" s="5"/>
      <c r="E908" s="19"/>
      <c r="F908" s="19"/>
    </row>
    <row r="909" spans="1:6" ht="15.75" customHeight="1">
      <c r="A909" s="5"/>
      <c r="E909" s="19"/>
      <c r="F909" s="19"/>
    </row>
    <row r="910" spans="1:6" ht="15.75" customHeight="1">
      <c r="A910" s="5"/>
      <c r="E910" s="19"/>
      <c r="F910" s="19"/>
    </row>
    <row r="911" spans="1:6" ht="15.75" customHeight="1">
      <c r="A911" s="5"/>
      <c r="E911" s="19"/>
      <c r="F911" s="19"/>
    </row>
    <row r="912" spans="1:6" ht="15.75" customHeight="1">
      <c r="A912" s="5"/>
      <c r="E912" s="19"/>
      <c r="F912" s="19"/>
    </row>
    <row r="913" spans="1:6" ht="15.75" customHeight="1">
      <c r="A913" s="5"/>
      <c r="E913" s="19"/>
      <c r="F913" s="19"/>
    </row>
    <row r="914" spans="1:6" ht="15.75" customHeight="1">
      <c r="A914" s="5"/>
      <c r="E914" s="19"/>
      <c r="F914" s="19"/>
    </row>
    <row r="915" spans="1:6" ht="15.75" customHeight="1">
      <c r="A915" s="5"/>
      <c r="E915" s="19"/>
      <c r="F915" s="19"/>
    </row>
    <row r="916" spans="1:6" ht="15.75" customHeight="1">
      <c r="A916" s="5"/>
      <c r="E916" s="19"/>
      <c r="F916" s="19"/>
    </row>
    <row r="917" spans="1:6" ht="15.75" customHeight="1">
      <c r="A917" s="5"/>
      <c r="E917" s="19"/>
      <c r="F917" s="19"/>
    </row>
    <row r="918" spans="1:6" ht="15.75" customHeight="1">
      <c r="A918" s="5"/>
      <c r="E918" s="19"/>
      <c r="F918" s="19"/>
    </row>
    <row r="919" spans="1:6" ht="15.75" customHeight="1">
      <c r="A919" s="5"/>
      <c r="E919" s="19"/>
      <c r="F919" s="19"/>
    </row>
    <row r="920" spans="1:6" ht="15.75" customHeight="1">
      <c r="A920" s="5"/>
      <c r="E920" s="19"/>
      <c r="F920" s="19"/>
    </row>
    <row r="921" spans="1:6" ht="15.75" customHeight="1">
      <c r="A921" s="5"/>
      <c r="E921" s="19"/>
      <c r="F921" s="19"/>
    </row>
    <row r="922" spans="1:6" ht="15.75" customHeight="1">
      <c r="A922" s="5"/>
      <c r="E922" s="19"/>
      <c r="F922" s="19"/>
    </row>
    <row r="923" spans="1:6" ht="15.75" customHeight="1">
      <c r="A923" s="5"/>
      <c r="E923" s="19"/>
      <c r="F923" s="19"/>
    </row>
    <row r="924" spans="1:6" ht="15.75" customHeight="1">
      <c r="A924" s="5"/>
      <c r="E924" s="19"/>
      <c r="F924" s="19"/>
    </row>
    <row r="925" spans="1:6" ht="15.75" customHeight="1">
      <c r="A925" s="5"/>
      <c r="E925" s="19"/>
      <c r="F925" s="19"/>
    </row>
    <row r="926" spans="1:6" ht="15.75" customHeight="1">
      <c r="A926" s="5"/>
      <c r="E926" s="19"/>
      <c r="F926" s="19"/>
    </row>
    <row r="927" spans="1:6" ht="15.75" customHeight="1">
      <c r="A927" s="5"/>
      <c r="E927" s="19"/>
      <c r="F927" s="19"/>
    </row>
    <row r="928" spans="1:6" ht="15.75" customHeight="1">
      <c r="A928" s="5"/>
      <c r="E928" s="19"/>
      <c r="F928" s="19"/>
    </row>
    <row r="929" spans="1:6" ht="15.75" customHeight="1">
      <c r="A929" s="5"/>
      <c r="E929" s="19"/>
      <c r="F929" s="19"/>
    </row>
    <row r="930" spans="1:6" ht="15.75" customHeight="1">
      <c r="A930" s="5"/>
      <c r="E930" s="19"/>
      <c r="F930" s="19"/>
    </row>
    <row r="931" spans="1:6" ht="15.75" customHeight="1">
      <c r="A931" s="5"/>
      <c r="E931" s="19"/>
      <c r="F931" s="19"/>
    </row>
    <row r="932" spans="1:6" ht="15.75" customHeight="1">
      <c r="A932" s="5"/>
      <c r="E932" s="19"/>
      <c r="F932" s="19"/>
    </row>
    <row r="933" spans="1:6" ht="15.75" customHeight="1">
      <c r="A933" s="5"/>
      <c r="E933" s="19"/>
      <c r="F933" s="19"/>
    </row>
    <row r="934" spans="1:6" ht="15.75" customHeight="1">
      <c r="A934" s="5"/>
      <c r="E934" s="19"/>
      <c r="F934" s="19"/>
    </row>
    <row r="935" spans="1:6" ht="15.75" customHeight="1">
      <c r="A935" s="5"/>
      <c r="E935" s="19"/>
      <c r="F935" s="19"/>
    </row>
    <row r="936" spans="1:6" ht="15.75" customHeight="1">
      <c r="A936" s="5"/>
      <c r="E936" s="19"/>
      <c r="F936" s="19"/>
    </row>
    <row r="937" spans="1:6" ht="15.75" customHeight="1">
      <c r="A937" s="5"/>
      <c r="E937" s="19"/>
      <c r="F937" s="19"/>
    </row>
    <row r="938" spans="1:6" ht="15.75" customHeight="1">
      <c r="A938" s="5"/>
      <c r="E938" s="19"/>
      <c r="F938" s="19"/>
    </row>
    <row r="939" spans="1:6" ht="15.75" customHeight="1">
      <c r="A939" s="5"/>
      <c r="E939" s="19"/>
      <c r="F939" s="19"/>
    </row>
    <row r="940" spans="1:6" ht="15.75" customHeight="1">
      <c r="A940" s="5"/>
      <c r="E940" s="19"/>
      <c r="F940" s="19"/>
    </row>
    <row r="941" spans="1:6" ht="15.75" customHeight="1">
      <c r="A941" s="5"/>
      <c r="E941" s="19"/>
      <c r="F941" s="19"/>
    </row>
    <row r="942" spans="1:6" ht="15.75" customHeight="1">
      <c r="A942" s="5"/>
      <c r="E942" s="19"/>
      <c r="F942" s="19"/>
    </row>
    <row r="943" spans="1:6" ht="15.75" customHeight="1">
      <c r="A943" s="5"/>
      <c r="E943" s="19"/>
      <c r="F943" s="19"/>
    </row>
    <row r="944" spans="1:6" ht="15.75" customHeight="1">
      <c r="A944" s="5"/>
      <c r="E944" s="19"/>
      <c r="F944" s="19"/>
    </row>
    <row r="945" spans="1:6" ht="15.75" customHeight="1">
      <c r="A945" s="5"/>
      <c r="E945" s="19"/>
      <c r="F945" s="19"/>
    </row>
    <row r="946" spans="1:6" ht="15.75" customHeight="1">
      <c r="A946" s="5"/>
      <c r="E946" s="19"/>
      <c r="F946" s="19"/>
    </row>
    <row r="947" spans="1:6" ht="15.75" customHeight="1">
      <c r="A947" s="5"/>
      <c r="E947" s="19"/>
      <c r="F947" s="19"/>
    </row>
    <row r="948" spans="1:6" ht="15.75" customHeight="1">
      <c r="A948" s="5"/>
      <c r="E948" s="19"/>
      <c r="F948" s="19"/>
    </row>
    <row r="949" spans="1:6" ht="15.75" customHeight="1">
      <c r="A949" s="5"/>
      <c r="E949" s="19"/>
      <c r="F949" s="19"/>
    </row>
    <row r="950" spans="1:6" ht="15.75" customHeight="1">
      <c r="A950" s="5"/>
      <c r="E950" s="19"/>
      <c r="F950" s="19"/>
    </row>
    <row r="951" spans="1:6" ht="15.75" customHeight="1">
      <c r="A951" s="5"/>
      <c r="E951" s="19"/>
      <c r="F951" s="19"/>
    </row>
    <row r="952" spans="1:6" ht="15.75" customHeight="1">
      <c r="A952" s="5"/>
      <c r="E952" s="19"/>
      <c r="F952" s="19"/>
    </row>
    <row r="953" spans="1:6" ht="15.75" customHeight="1">
      <c r="A953" s="5"/>
      <c r="E953" s="19"/>
      <c r="F953" s="19"/>
    </row>
    <row r="954" spans="1:6" ht="15.75" customHeight="1">
      <c r="A954" s="5"/>
      <c r="E954" s="19"/>
      <c r="F954" s="19"/>
    </row>
    <row r="955" spans="1:6" ht="15.75" customHeight="1">
      <c r="A955" s="5"/>
      <c r="E955" s="19"/>
      <c r="F955" s="19"/>
    </row>
    <row r="956" spans="1:6" ht="15.75" customHeight="1">
      <c r="A956" s="5"/>
      <c r="E956" s="19"/>
      <c r="F956" s="19"/>
    </row>
    <row r="957" spans="1:6" ht="15.75" customHeight="1">
      <c r="A957" s="5"/>
      <c r="E957" s="19"/>
      <c r="F957" s="19"/>
    </row>
    <row r="958" spans="1:6" ht="15.75" customHeight="1">
      <c r="A958" s="5"/>
      <c r="E958" s="19"/>
      <c r="F958" s="19"/>
    </row>
    <row r="959" spans="1:6" ht="15.75" customHeight="1">
      <c r="A959" s="5"/>
      <c r="E959" s="19"/>
      <c r="F959" s="19"/>
    </row>
    <row r="960" spans="1:6" ht="15.75" customHeight="1">
      <c r="A960" s="5"/>
      <c r="E960" s="19"/>
      <c r="F960" s="19"/>
    </row>
    <row r="961" spans="1:6" ht="15.75" customHeight="1">
      <c r="A961" s="5"/>
      <c r="E961" s="19"/>
      <c r="F961" s="19"/>
    </row>
    <row r="962" spans="1:6" ht="15.75" customHeight="1">
      <c r="A962" s="5"/>
      <c r="E962" s="19"/>
      <c r="F962" s="19"/>
    </row>
    <row r="963" spans="1:6" ht="15.75" customHeight="1">
      <c r="A963" s="5"/>
      <c r="E963" s="19"/>
      <c r="F963" s="19"/>
    </row>
    <row r="964" spans="1:6" ht="15.75" customHeight="1">
      <c r="A964" s="5"/>
      <c r="E964" s="19"/>
      <c r="F964" s="19"/>
    </row>
    <row r="965" spans="1:6" ht="15.75" customHeight="1">
      <c r="A965" s="5"/>
      <c r="E965" s="19"/>
      <c r="F965" s="19"/>
    </row>
    <row r="966" spans="1:6" ht="15.75" customHeight="1">
      <c r="A966" s="5"/>
      <c r="E966" s="19"/>
      <c r="F966" s="19"/>
    </row>
    <row r="967" spans="1:6" ht="15.75" customHeight="1">
      <c r="A967" s="5"/>
      <c r="E967" s="19"/>
      <c r="F967" s="19"/>
    </row>
    <row r="968" spans="1:6" ht="15.75" customHeight="1">
      <c r="A968" s="5"/>
      <c r="E968" s="19"/>
      <c r="F968" s="19"/>
    </row>
    <row r="969" spans="1:6" ht="15.75" customHeight="1">
      <c r="A969" s="5"/>
      <c r="E969" s="19"/>
      <c r="F969" s="19"/>
    </row>
    <row r="970" spans="1:6" ht="15.75" customHeight="1">
      <c r="A970" s="5"/>
      <c r="E970" s="19"/>
      <c r="F970" s="19"/>
    </row>
    <row r="971" spans="1:6" ht="15.75" customHeight="1">
      <c r="A971" s="5"/>
      <c r="E971" s="19"/>
      <c r="F971" s="19"/>
    </row>
    <row r="972" spans="1:6" ht="15.75" customHeight="1">
      <c r="A972" s="5"/>
      <c r="E972" s="19"/>
      <c r="F972" s="19"/>
    </row>
    <row r="973" spans="1:6" ht="15.75" customHeight="1">
      <c r="A973" s="5"/>
      <c r="E973" s="19"/>
      <c r="F973" s="19"/>
    </row>
    <row r="974" spans="1:6" ht="15.75" customHeight="1">
      <c r="A974" s="5"/>
      <c r="E974" s="19"/>
      <c r="F974" s="19"/>
    </row>
    <row r="975" spans="1:6" ht="15.75" customHeight="1">
      <c r="A975" s="5"/>
      <c r="E975" s="19"/>
      <c r="F975" s="19"/>
    </row>
    <row r="976" spans="1:6" ht="15.75" customHeight="1">
      <c r="A976" s="5"/>
      <c r="E976" s="19"/>
      <c r="F976" s="19"/>
    </row>
    <row r="977" spans="1:6" ht="15.75" customHeight="1">
      <c r="A977" s="5"/>
      <c r="E977" s="19"/>
      <c r="F977" s="19"/>
    </row>
    <row r="978" spans="1:6" ht="15.75" customHeight="1">
      <c r="A978" s="5"/>
      <c r="E978" s="19"/>
      <c r="F978" s="19"/>
    </row>
    <row r="979" spans="1:6" ht="15.75" customHeight="1">
      <c r="A979" s="5"/>
      <c r="E979" s="19"/>
      <c r="F979" s="19"/>
    </row>
    <row r="980" spans="1:6" ht="15.75" customHeight="1">
      <c r="A980" s="5"/>
      <c r="E980" s="19"/>
      <c r="F980" s="19"/>
    </row>
    <row r="981" spans="1:6" ht="15.75" customHeight="1">
      <c r="A981" s="5"/>
      <c r="E981" s="19"/>
      <c r="F981" s="19"/>
    </row>
    <row r="982" spans="1:6" ht="15.75" customHeight="1">
      <c r="A982" s="5"/>
      <c r="E982" s="19"/>
      <c r="F982" s="19"/>
    </row>
    <row r="983" spans="1:6" ht="15.75" customHeight="1">
      <c r="A983" s="5"/>
      <c r="E983" s="19"/>
      <c r="F983" s="19"/>
    </row>
    <row r="984" spans="1:6" ht="15.75" customHeight="1">
      <c r="A984" s="5"/>
      <c r="E984" s="19"/>
      <c r="F984" s="19"/>
    </row>
    <row r="985" spans="1:6" ht="15.75" customHeight="1">
      <c r="A985" s="5"/>
      <c r="E985" s="19"/>
      <c r="F985" s="19"/>
    </row>
    <row r="986" spans="1:6" ht="15.75" customHeight="1">
      <c r="A986" s="5"/>
      <c r="E986" s="19"/>
      <c r="F986" s="19"/>
    </row>
    <row r="987" spans="1:6" ht="15.75" customHeight="1">
      <c r="A987" s="5"/>
      <c r="E987" s="19"/>
      <c r="F987" s="19"/>
    </row>
    <row r="988" spans="1:6" ht="15.75" customHeight="1">
      <c r="A988" s="5"/>
      <c r="E988" s="19"/>
      <c r="F988" s="19"/>
    </row>
    <row r="989" spans="1:6" ht="15.75" customHeight="1">
      <c r="A989" s="5"/>
      <c r="E989" s="19"/>
      <c r="F989" s="19"/>
    </row>
    <row r="990" spans="1:6" ht="15.75" customHeight="1">
      <c r="A990" s="5"/>
      <c r="E990" s="19"/>
      <c r="F990" s="19"/>
    </row>
    <row r="991" spans="1:6" ht="15.75" customHeight="1">
      <c r="A991" s="5"/>
      <c r="E991" s="19"/>
      <c r="F991" s="19"/>
    </row>
    <row r="992" spans="1:6" ht="15.75" customHeight="1">
      <c r="A992" s="5"/>
      <c r="E992" s="19"/>
      <c r="F992" s="19"/>
    </row>
    <row r="993" spans="1:6" ht="15.75" customHeight="1">
      <c r="A993" s="5"/>
      <c r="E993" s="19"/>
      <c r="F993" s="19"/>
    </row>
    <row r="994" spans="1:6" ht="15.75" customHeight="1">
      <c r="A994" s="5"/>
      <c r="E994" s="19"/>
      <c r="F994" s="19"/>
    </row>
    <row r="995" spans="1:6" ht="15.75" customHeight="1">
      <c r="A995" s="5"/>
      <c r="E995" s="19"/>
      <c r="F995" s="19"/>
    </row>
    <row r="996" spans="1:6" ht="15.75" customHeight="1">
      <c r="A996" s="5"/>
      <c r="E996" s="19"/>
      <c r="F996" s="19"/>
    </row>
    <row r="997" spans="1:6" ht="15.75" customHeight="1">
      <c r="A997" s="5"/>
      <c r="E997" s="19"/>
      <c r="F997" s="19"/>
    </row>
    <row r="998" spans="1:6" ht="15.75" customHeight="1">
      <c r="A998" s="5"/>
      <c r="E998" s="19"/>
      <c r="F998" s="19"/>
    </row>
    <row r="999" spans="1:6" ht="15.75" customHeight="1">
      <c r="A999" s="5"/>
      <c r="E999" s="19"/>
      <c r="F999" s="1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1locations</vt:lpstr>
      <vt:lpstr>2rawbirdcounts</vt:lpstr>
      <vt:lpstr>3landuse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 Kovacs</cp:lastModifiedBy>
  <dcterms:created xsi:type="dcterms:W3CDTF">2017-07-24T14:43:37Z</dcterms:created>
  <dcterms:modified xsi:type="dcterms:W3CDTF">2017-07-24T14:53:46Z</dcterms:modified>
</cp:coreProperties>
</file>