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126"/>
  <workbookPr/>
  <mc:AlternateContent xmlns:mc="http://schemas.openxmlformats.org/markup-compatibility/2006">
    <mc:Choice Requires="x15">
      <x15ac:absPath xmlns:x15ac="http://schemas.microsoft.com/office/spreadsheetml/2010/11/ac" url="C:\Users\matlagat\Documents\2018\QUBES\"/>
    </mc:Choice>
  </mc:AlternateContent>
  <xr:revisionPtr revIDLastSave="0" documentId="10_ncr:100000_{D7C7894E-E083-401F-A67C-E2E0627EEED9}" xr6:coauthVersionLast="31" xr6:coauthVersionMax="31" xr10:uidLastSave="{00000000-0000-0000-0000-000000000000}"/>
  <bookViews>
    <workbookView xWindow="0" yWindow="0" windowWidth="20490" windowHeight="7545" tabRatio="677" activeTab="1" xr2:uid="{00000000-000D-0000-FFFF-FFFF00000000}"/>
  </bookViews>
  <sheets>
    <sheet name="Camp K Spring 2016" sheetId="3" r:id="rId1"/>
    <sheet name="S.W. (CKSpring2016)" sheetId="4" r:id="rId2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U4" i="4" l="1"/>
  <c r="BU5" i="4"/>
  <c r="BU6" i="4"/>
  <c r="BU7" i="4"/>
  <c r="BU3" i="4"/>
  <c r="BR4" i="4"/>
  <c r="BR5" i="4"/>
  <c r="BR6" i="4"/>
  <c r="BR7" i="4"/>
  <c r="BR3" i="4"/>
  <c r="BS3" i="4" s="1"/>
  <c r="BO4" i="4"/>
  <c r="BO5" i="4"/>
  <c r="BO6" i="4"/>
  <c r="BO7" i="4"/>
  <c r="BO3" i="4"/>
  <c r="BL4" i="4"/>
  <c r="BM4" i="4" s="1"/>
  <c r="BL5" i="4"/>
  <c r="BL6" i="4"/>
  <c r="BL7" i="4"/>
  <c r="BL3" i="4"/>
  <c r="BI4" i="4"/>
  <c r="BI5" i="4"/>
  <c r="BI6" i="4"/>
  <c r="BI7" i="4"/>
  <c r="BI3" i="4"/>
  <c r="BF4" i="4"/>
  <c r="BF5" i="4"/>
  <c r="BF6" i="4"/>
  <c r="BF7" i="4"/>
  <c r="BF3" i="4"/>
  <c r="BC4" i="4"/>
  <c r="BC5" i="4"/>
  <c r="BC6" i="4"/>
  <c r="BC7" i="4"/>
  <c r="BC3" i="4"/>
  <c r="AZ4" i="4"/>
  <c r="AZ5" i="4"/>
  <c r="AZ6" i="4"/>
  <c r="AZ7" i="4"/>
  <c r="AZ3" i="4"/>
  <c r="AT4" i="4"/>
  <c r="AT5" i="4"/>
  <c r="AT6" i="4"/>
  <c r="AT7" i="4"/>
  <c r="AT3" i="4"/>
  <c r="AQ4" i="4"/>
  <c r="AQ5" i="4"/>
  <c r="AQ6" i="4"/>
  <c r="AQ7" i="4"/>
  <c r="AQ3" i="4"/>
  <c r="AN4" i="4"/>
  <c r="AN5" i="4"/>
  <c r="AN6" i="4"/>
  <c r="AN7" i="4"/>
  <c r="AN3" i="4"/>
  <c r="AK4" i="4"/>
  <c r="AK5" i="4"/>
  <c r="AK6" i="4"/>
  <c r="AK7" i="4"/>
  <c r="AK3" i="4"/>
  <c r="AH4" i="4"/>
  <c r="AH5" i="4"/>
  <c r="AH6" i="4"/>
  <c r="AH7" i="4"/>
  <c r="AI7" i="4" s="1"/>
  <c r="AH3" i="4"/>
  <c r="AI3" i="4" s="1"/>
  <c r="AE4" i="4"/>
  <c r="AF4" i="4" s="1"/>
  <c r="AE5" i="4"/>
  <c r="AE6" i="4"/>
  <c r="AE7" i="4"/>
  <c r="AE3" i="4"/>
  <c r="AB4" i="4"/>
  <c r="AC4" i="4" s="1"/>
  <c r="AB5" i="4"/>
  <c r="AC5" i="4" s="1"/>
  <c r="AB6" i="4"/>
  <c r="AC6" i="4" s="1"/>
  <c r="AB7" i="4"/>
  <c r="AC7" i="4" s="1"/>
  <c r="AB3" i="4"/>
  <c r="AC3" i="4" s="1"/>
  <c r="Y4" i="4"/>
  <c r="Z4" i="4" s="1"/>
  <c r="Y5" i="4"/>
  <c r="Z5" i="4" s="1"/>
  <c r="Y6" i="4"/>
  <c r="Z6" i="4" s="1"/>
  <c r="Y7" i="4"/>
  <c r="Z7" i="4" s="1"/>
  <c r="Y3" i="4"/>
  <c r="Z3" i="4" s="1"/>
  <c r="V4" i="4"/>
  <c r="V5" i="4"/>
  <c r="V6" i="4"/>
  <c r="V7" i="4"/>
  <c r="V3" i="4"/>
  <c r="S4" i="4"/>
  <c r="S5" i="4"/>
  <c r="S6" i="4"/>
  <c r="S7" i="4"/>
  <c r="S3" i="4"/>
  <c r="P4" i="4"/>
  <c r="Q4" i="4" s="1"/>
  <c r="P5" i="4"/>
  <c r="P6" i="4"/>
  <c r="P7" i="4"/>
  <c r="Q7" i="4" s="1"/>
  <c r="P3" i="4"/>
  <c r="M4" i="4"/>
  <c r="N4" i="4" s="1"/>
  <c r="M5" i="4"/>
  <c r="N5" i="4" s="1"/>
  <c r="M6" i="4"/>
  <c r="N6" i="4" s="1"/>
  <c r="M7" i="4"/>
  <c r="M3" i="4"/>
  <c r="N3" i="4" s="1"/>
  <c r="J4" i="4"/>
  <c r="J5" i="4"/>
  <c r="J6" i="4"/>
  <c r="J7" i="4"/>
  <c r="J3" i="4"/>
  <c r="G4" i="4"/>
  <c r="H4" i="4" s="1"/>
  <c r="G5" i="4"/>
  <c r="H5" i="4" s="1"/>
  <c r="G6" i="4"/>
  <c r="H6" i="4" s="1"/>
  <c r="G7" i="4"/>
  <c r="H7" i="4" s="1"/>
  <c r="G3" i="4"/>
  <c r="H3" i="4" s="1"/>
  <c r="E4" i="4"/>
  <c r="E5" i="4"/>
  <c r="E6" i="4"/>
  <c r="E7" i="4"/>
  <c r="E3" i="4"/>
  <c r="K7" i="4" l="1"/>
  <c r="AW7" i="4"/>
  <c r="K6" i="4"/>
  <c r="BW6" i="4" s="1"/>
  <c r="AW6" i="4"/>
  <c r="K3" i="4"/>
  <c r="AW3" i="4"/>
  <c r="K5" i="4"/>
  <c r="BW5" i="4" s="1"/>
  <c r="AW5" i="4"/>
  <c r="K4" i="4"/>
  <c r="AW4" i="4"/>
  <c r="BW4" i="4"/>
  <c r="BW3" i="4"/>
  <c r="BW7" i="4"/>
  <c r="AJ3" i="3"/>
  <c r="AJ4" i="3"/>
  <c r="AJ5" i="3"/>
  <c r="AJ6" i="3"/>
  <c r="AJ2" i="3"/>
  <c r="AI3" i="3"/>
  <c r="AI4" i="3"/>
  <c r="AI5" i="3"/>
  <c r="AI6" i="3"/>
  <c r="AI2" i="3"/>
  <c r="AD2" i="3" l="1"/>
  <c r="AD3" i="3"/>
  <c r="AD4" i="3"/>
  <c r="AD5" i="3"/>
  <c r="AD6" i="3"/>
</calcChain>
</file>

<file path=xl/sharedStrings.xml><?xml version="1.0" encoding="utf-8"?>
<sst xmlns="http://schemas.openxmlformats.org/spreadsheetml/2006/main" count="162" uniqueCount="58">
  <si>
    <t>Sample #</t>
  </si>
  <si>
    <t>Date collected</t>
  </si>
  <si>
    <t>Date observed</t>
  </si>
  <si>
    <t>Observer</t>
  </si>
  <si>
    <t>Acari (mites)</t>
  </si>
  <si>
    <t>Pseudoscorpionida</t>
  </si>
  <si>
    <t>Araneae</t>
  </si>
  <si>
    <t>Hemiptera</t>
  </si>
  <si>
    <t>Hymenoptera</t>
  </si>
  <si>
    <t>Coleoptera</t>
  </si>
  <si>
    <t>Coleoptera Larvae</t>
  </si>
  <si>
    <t>Diptera</t>
  </si>
  <si>
    <t>Diptera Larvae</t>
  </si>
  <si>
    <t>Class Diplopoda</t>
  </si>
  <si>
    <t>Class Chilopoda</t>
  </si>
  <si>
    <t>Opilioacarida</t>
  </si>
  <si>
    <t>Snail</t>
  </si>
  <si>
    <t>Unidentifiable</t>
  </si>
  <si>
    <t>Thysanoptera (thrip)</t>
  </si>
  <si>
    <t>Class Pauropoda</t>
  </si>
  <si>
    <t>Psocoptera (psocids)</t>
  </si>
  <si>
    <t>Blattodea</t>
  </si>
  <si>
    <t>Orthoptera</t>
  </si>
  <si>
    <t xml:space="preserve">TOTAL </t>
  </si>
  <si>
    <t>Notes</t>
  </si>
  <si>
    <t>Collembola</t>
  </si>
  <si>
    <t>Oligochaeta</t>
  </si>
  <si>
    <t>CH2.1</t>
  </si>
  <si>
    <t>Class Symphylan</t>
  </si>
  <si>
    <t>EM</t>
  </si>
  <si>
    <t>CH1.2</t>
  </si>
  <si>
    <t>CH2.2</t>
  </si>
  <si>
    <t>CH1.3</t>
  </si>
  <si>
    <t>RS</t>
  </si>
  <si>
    <t>CH1.1</t>
  </si>
  <si>
    <t>Diplura</t>
  </si>
  <si>
    <t>1  nematode</t>
  </si>
  <si>
    <t>EM/RS</t>
  </si>
  <si>
    <t>Lepidoptera</t>
  </si>
  <si>
    <t>Date Collected</t>
  </si>
  <si>
    <t>Final Dry Mass (g)</t>
  </si>
  <si>
    <t># Inverts</t>
  </si>
  <si>
    <t># Inverts/g Dry Mass</t>
  </si>
  <si>
    <t xml:space="preserve"># ind. </t>
  </si>
  <si>
    <t>p</t>
  </si>
  <si>
    <t>p(ln p)</t>
  </si>
  <si>
    <t>Acari</t>
  </si>
  <si>
    <t>Diplopoda</t>
  </si>
  <si>
    <t>Chilopoda</t>
  </si>
  <si>
    <t>Thysanoptera</t>
  </si>
  <si>
    <t>Pauropoda</t>
  </si>
  <si>
    <t>Psocoptera</t>
  </si>
  <si>
    <t>Coleoptera total (adult, larvae)</t>
  </si>
  <si>
    <t>Diptera combined (adult,larvae)</t>
  </si>
  <si>
    <t>Symphyla</t>
  </si>
  <si>
    <t>SW</t>
  </si>
  <si>
    <t>Protura</t>
  </si>
  <si>
    <t>Lepidoptera larvae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</si>
</sst>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/>
      </patternFill>
    </fill>
    <fill>
      <patternFill patternType="solid">
        <fgColor theme="9" tint="0.39997558519241921"/>
        <bgColor indexed="65"/>
      </patternFill>
    </fill>
  </fills>
  <borders count="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2" fillId="4" borderId="0" applyNumberFormat="0" applyBorder="0" applyAlignment="0" applyProtection="0"/>
    <xf numFmtId="0" fontId="2" fillId="5" borderId="0" applyNumberFormat="0" applyBorder="0" applyAlignment="0" applyProtection="0"/>
  </cellStyleXfs>
  <cellXfs count="14">
    <xf numFmtId="0" fontId="0" fillId="0" borderId="0" xfId="0"/>
    <xf numFmtId="0" fontId="0" fillId="2" borderId="0" xfId="0" applyFill="1"/>
    <xf numFmtId="0" fontId="0" fillId="3" borderId="0" xfId="0" applyFill="1"/>
    <xf numFmtId="14" fontId="0" fillId="0" borderId="0" xfId="0" applyNumberFormat="1"/>
    <xf numFmtId="0" fontId="2" fillId="5" borderId="0" xfId="2"/>
    <xf numFmtId="0" fontId="2" fillId="4" borderId="0" xfId="1"/>
    <xf numFmtId="0" fontId="2" fillId="5" borderId="0" xfId="2" applyAlignment="1"/>
    <xf numFmtId="0" fontId="1" fillId="5" borderId="0" xfId="2" applyFont="1" applyAlignment="1"/>
    <xf numFmtId="0" fontId="0" fillId="0" borderId="0" xfId="0" applyBorder="1"/>
    <xf numFmtId="0" fontId="0" fillId="0" borderId="1" xfId="0" applyBorder="1"/>
    <xf numFmtId="0" fontId="0" fillId="0" borderId="2" xfId="0" applyBorder="1"/>
    <xf numFmtId="0" fontId="2" fillId="5" borderId="2" xfId="2" applyBorder="1" applyAlignment="1">
      <alignment horizontal="center"/>
    </xf>
    <xf numFmtId="0" fontId="2" fillId="5" borderId="0" xfId="2" applyBorder="1" applyAlignment="1">
      <alignment horizontal="center"/>
    </xf>
    <xf numFmtId="0" fontId="2" fillId="5" borderId="1" xfId="2" applyBorder="1" applyAlignment="1">
      <alignment horizontal="center"/>
    </xf>
  </cellXfs>
  <cellStyles count="3">
    <cellStyle name="60% - Accent6" xfId="2" builtinId="52"/>
    <cellStyle name="Accent6" xfId="1" builtinId="49"/>
    <cellStyle name="Normal" xfId="0" builtinId="0"/>
  </cellStyles>
  <dxfs count="0"/>
  <tableStyles count="0" defaultTableStyle="TableStyleMedium2" defaultPivotStyle="PivotStyleLight16"/>
  <colors>
    <mruColors>
      <color rgb="FFCC0066"/>
      <color rgb="FF99CCFF"/>
      <color rgb="FF99FF99"/>
      <color rgb="FFF97B99"/>
      <color rgb="FFFF8BC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9FF99"/>
  </sheetPr>
  <dimension ref="A1:AP61"/>
  <sheetViews>
    <sheetView zoomScale="80" zoomScaleNormal="80" workbookViewId="0">
      <selection activeCell="AE10" sqref="AE10"/>
    </sheetView>
  </sheetViews>
  <sheetFormatPr defaultRowHeight="15" x14ac:dyDescent="0.25"/>
  <cols>
    <col min="1" max="1" width="10.140625" bestFit="1" customWidth="1"/>
    <col min="2" max="3" width="15.5703125" bestFit="1" customWidth="1"/>
    <col min="4" max="4" width="9.85546875" bestFit="1" customWidth="1"/>
    <col min="5" max="5" width="13.5703125" bestFit="1" customWidth="1"/>
    <col min="6" max="6" width="12.42578125" bestFit="1" customWidth="1"/>
    <col min="7" max="7" width="18.140625" bestFit="1" customWidth="1"/>
    <col min="8" max="8" width="9.42578125" bestFit="1" customWidth="1"/>
    <col min="9" max="9" width="11.5703125" bestFit="1" customWidth="1"/>
    <col min="10" max="10" width="14.42578125" bestFit="1" customWidth="1"/>
    <col min="11" max="11" width="12" bestFit="1" customWidth="1"/>
    <col min="12" max="12" width="19.140625" bestFit="1" customWidth="1"/>
    <col min="13" max="13" width="8.5703125" bestFit="1" customWidth="1"/>
    <col min="14" max="14" width="15.5703125" bestFit="1" customWidth="1"/>
    <col min="15" max="15" width="15.140625" bestFit="1" customWidth="1"/>
    <col min="16" max="16" width="15" bestFit="1" customWidth="1"/>
    <col min="17" max="17" width="14.85546875" bestFit="1" customWidth="1"/>
    <col min="18" max="18" width="10.42578125" customWidth="1"/>
    <col min="19" max="19" width="15.85546875" bestFit="1" customWidth="1"/>
    <col min="20" max="20" width="8.140625" bestFit="1" customWidth="1"/>
    <col min="21" max="21" width="21.42578125" bestFit="1" customWidth="1"/>
    <col min="22" max="22" width="17.7109375" bestFit="1" customWidth="1"/>
    <col min="23" max="23" width="17.42578125" bestFit="1" customWidth="1"/>
    <col min="24" max="24" width="21.7109375" bestFit="1" customWidth="1"/>
    <col min="25" max="25" width="10.85546875" bestFit="1" customWidth="1"/>
    <col min="26" max="26" width="13" bestFit="1" customWidth="1"/>
    <col min="27" max="27" width="11.7109375" bestFit="1" customWidth="1"/>
    <col min="28" max="28" width="8.5703125" bestFit="1" customWidth="1"/>
    <col min="29" max="29" width="20" bestFit="1" customWidth="1"/>
    <col min="30" max="30" width="7.42578125" bestFit="1" customWidth="1"/>
    <col min="31" max="31" width="20.28515625" bestFit="1" customWidth="1"/>
    <col min="35" max="35" width="32.28515625" bestFit="1" customWidth="1"/>
    <col min="36" max="36" width="33.42578125" bestFit="1" customWidth="1"/>
    <col min="42" max="42" width="16.5703125" customWidth="1"/>
  </cols>
  <sheetData>
    <row r="1" spans="1:42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25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9</v>
      </c>
      <c r="L1" s="2" t="s">
        <v>10</v>
      </c>
      <c r="M1" s="2" t="s">
        <v>11</v>
      </c>
      <c r="N1" s="2" t="s">
        <v>12</v>
      </c>
      <c r="O1" s="2" t="s">
        <v>13</v>
      </c>
      <c r="P1" s="2" t="s">
        <v>14</v>
      </c>
      <c r="Q1" s="2" t="s">
        <v>15</v>
      </c>
      <c r="R1" s="2" t="s">
        <v>16</v>
      </c>
      <c r="S1" s="2" t="s">
        <v>17</v>
      </c>
      <c r="T1" s="2" t="s">
        <v>56</v>
      </c>
      <c r="U1" s="2" t="s">
        <v>18</v>
      </c>
      <c r="V1" s="2" t="s">
        <v>19</v>
      </c>
      <c r="W1" s="2" t="s">
        <v>28</v>
      </c>
      <c r="X1" s="2" t="s">
        <v>20</v>
      </c>
      <c r="Y1" s="2" t="s">
        <v>21</v>
      </c>
      <c r="Z1" s="2" t="s">
        <v>26</v>
      </c>
      <c r="AA1" s="2" t="s">
        <v>22</v>
      </c>
      <c r="AB1" s="2" t="s">
        <v>35</v>
      </c>
      <c r="AC1" s="2" t="s">
        <v>57</v>
      </c>
      <c r="AD1" s="2" t="s">
        <v>23</v>
      </c>
      <c r="AE1" s="2" t="s">
        <v>24</v>
      </c>
      <c r="AI1" t="s">
        <v>52</v>
      </c>
      <c r="AJ1" t="s">
        <v>53</v>
      </c>
    </row>
    <row r="2" spans="1:42" x14ac:dyDescent="0.25">
      <c r="A2" t="s">
        <v>34</v>
      </c>
      <c r="B2" s="3">
        <v>42488</v>
      </c>
      <c r="C2" s="3">
        <v>42508</v>
      </c>
      <c r="D2" t="s">
        <v>33</v>
      </c>
      <c r="E2">
        <v>598</v>
      </c>
      <c r="F2">
        <v>235</v>
      </c>
      <c r="G2">
        <v>10</v>
      </c>
      <c r="H2">
        <v>0</v>
      </c>
      <c r="I2">
        <v>0</v>
      </c>
      <c r="J2">
        <v>0</v>
      </c>
      <c r="K2">
        <v>30</v>
      </c>
      <c r="L2">
        <v>0</v>
      </c>
      <c r="M2">
        <v>1</v>
      </c>
      <c r="N2">
        <v>7</v>
      </c>
      <c r="O2">
        <v>0</v>
      </c>
      <c r="P2">
        <v>2</v>
      </c>
      <c r="Q2">
        <v>0</v>
      </c>
      <c r="R2">
        <v>0</v>
      </c>
      <c r="S2">
        <v>0</v>
      </c>
      <c r="T2">
        <v>0</v>
      </c>
      <c r="U2">
        <v>0</v>
      </c>
      <c r="V2">
        <v>0</v>
      </c>
      <c r="W2">
        <v>0</v>
      </c>
      <c r="X2">
        <v>0</v>
      </c>
      <c r="Y2">
        <v>0</v>
      </c>
      <c r="Z2">
        <v>0</v>
      </c>
      <c r="AA2">
        <v>0</v>
      </c>
      <c r="AB2">
        <v>1</v>
      </c>
      <c r="AC2">
        <v>0</v>
      </c>
      <c r="AD2">
        <f t="shared" ref="AD2:AD61" si="0">SUM(E2:AC2)</f>
        <v>884</v>
      </c>
      <c r="AI2">
        <f>K2+L2</f>
        <v>30</v>
      </c>
      <c r="AJ2">
        <f>M2+N2</f>
        <v>8</v>
      </c>
    </row>
    <row r="3" spans="1:42" x14ac:dyDescent="0.25">
      <c r="A3" t="s">
        <v>30</v>
      </c>
      <c r="B3" s="3">
        <v>42488</v>
      </c>
      <c r="C3" s="3">
        <v>42508</v>
      </c>
      <c r="D3" t="s">
        <v>29</v>
      </c>
      <c r="E3">
        <v>433</v>
      </c>
      <c r="F3">
        <v>161</v>
      </c>
      <c r="G3">
        <v>3</v>
      </c>
      <c r="H3">
        <v>1</v>
      </c>
      <c r="I3">
        <v>0</v>
      </c>
      <c r="J3">
        <v>0</v>
      </c>
      <c r="K3">
        <v>2</v>
      </c>
      <c r="L3">
        <v>0</v>
      </c>
      <c r="M3">
        <v>0</v>
      </c>
      <c r="N3">
        <v>15</v>
      </c>
      <c r="O3">
        <v>1</v>
      </c>
      <c r="P3">
        <v>0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0</v>
      </c>
      <c r="Y3">
        <v>0</v>
      </c>
      <c r="Z3">
        <v>1</v>
      </c>
      <c r="AA3">
        <v>0</v>
      </c>
      <c r="AB3">
        <v>0</v>
      </c>
      <c r="AC3">
        <v>0</v>
      </c>
      <c r="AD3">
        <f t="shared" si="0"/>
        <v>617</v>
      </c>
      <c r="AI3">
        <f t="shared" ref="AI3:AI61" si="1">K3+L3</f>
        <v>2</v>
      </c>
      <c r="AJ3">
        <f t="shared" ref="AJ3:AJ61" si="2">M3+N3</f>
        <v>15</v>
      </c>
      <c r="AP3" s="3"/>
    </row>
    <row r="4" spans="1:42" x14ac:dyDescent="0.25">
      <c r="A4" t="s">
        <v>32</v>
      </c>
      <c r="B4" s="3">
        <v>42488</v>
      </c>
      <c r="C4" s="3">
        <v>42508</v>
      </c>
      <c r="D4" t="s">
        <v>29</v>
      </c>
      <c r="E4">
        <v>154</v>
      </c>
      <c r="F4">
        <v>137</v>
      </c>
      <c r="G4">
        <v>2</v>
      </c>
      <c r="H4">
        <v>0</v>
      </c>
      <c r="I4">
        <v>0</v>
      </c>
      <c r="J4">
        <v>0</v>
      </c>
      <c r="K4">
        <v>7</v>
      </c>
      <c r="L4">
        <v>1</v>
      </c>
      <c r="M4">
        <v>1</v>
      </c>
      <c r="N4">
        <v>26</v>
      </c>
      <c r="O4">
        <v>0</v>
      </c>
      <c r="P4">
        <v>0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f t="shared" si="0"/>
        <v>328</v>
      </c>
      <c r="AI4">
        <f t="shared" si="1"/>
        <v>8</v>
      </c>
      <c r="AJ4">
        <f t="shared" si="2"/>
        <v>27</v>
      </c>
      <c r="AP4" s="3"/>
    </row>
    <row r="5" spans="1:42" x14ac:dyDescent="0.25">
      <c r="A5" t="s">
        <v>27</v>
      </c>
      <c r="B5" s="3">
        <v>42488</v>
      </c>
      <c r="C5" s="3">
        <v>42510</v>
      </c>
      <c r="D5" t="s">
        <v>29</v>
      </c>
      <c r="E5">
        <v>782</v>
      </c>
      <c r="F5">
        <v>169</v>
      </c>
      <c r="G5">
        <v>1</v>
      </c>
      <c r="H5">
        <v>0</v>
      </c>
      <c r="I5">
        <v>0</v>
      </c>
      <c r="J5">
        <v>1</v>
      </c>
      <c r="K5">
        <v>3</v>
      </c>
      <c r="L5">
        <v>1</v>
      </c>
      <c r="M5">
        <v>0</v>
      </c>
      <c r="N5">
        <v>6</v>
      </c>
      <c r="O5">
        <v>0</v>
      </c>
      <c r="P5">
        <v>0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f t="shared" si="0"/>
        <v>963</v>
      </c>
      <c r="AI5">
        <f t="shared" si="1"/>
        <v>4</v>
      </c>
      <c r="AJ5">
        <f t="shared" si="2"/>
        <v>6</v>
      </c>
      <c r="AP5" s="3"/>
    </row>
    <row r="6" spans="1:42" x14ac:dyDescent="0.25">
      <c r="A6" t="s">
        <v>31</v>
      </c>
      <c r="B6" s="3">
        <v>42488</v>
      </c>
      <c r="C6" s="3">
        <v>42510</v>
      </c>
      <c r="D6" t="s">
        <v>37</v>
      </c>
      <c r="E6">
        <v>175</v>
      </c>
      <c r="F6">
        <v>65</v>
      </c>
      <c r="G6">
        <v>0</v>
      </c>
      <c r="H6">
        <v>2</v>
      </c>
      <c r="I6">
        <v>0</v>
      </c>
      <c r="J6">
        <v>0</v>
      </c>
      <c r="K6">
        <v>3</v>
      </c>
      <c r="L6">
        <v>3</v>
      </c>
      <c r="M6">
        <v>0</v>
      </c>
      <c r="N6">
        <v>6</v>
      </c>
      <c r="O6">
        <v>0</v>
      </c>
      <c r="P6">
        <v>2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f t="shared" si="0"/>
        <v>256</v>
      </c>
      <c r="AE6" t="s">
        <v>36</v>
      </c>
      <c r="AI6">
        <f t="shared" si="1"/>
        <v>6</v>
      </c>
      <c r="AJ6">
        <f t="shared" si="2"/>
        <v>6</v>
      </c>
      <c r="AP6" s="3"/>
    </row>
    <row r="7" spans="1:42" x14ac:dyDescent="0.25">
      <c r="B7" s="3"/>
      <c r="C7" s="3"/>
      <c r="AP7" s="3"/>
    </row>
    <row r="8" spans="1:42" x14ac:dyDescent="0.25">
      <c r="B8" s="3"/>
      <c r="C8" s="3"/>
      <c r="AP8" s="3"/>
    </row>
    <row r="9" spans="1:42" x14ac:dyDescent="0.25">
      <c r="B9" s="3"/>
      <c r="C9" s="3"/>
      <c r="AP9" s="3"/>
    </row>
    <row r="10" spans="1:42" x14ac:dyDescent="0.25">
      <c r="B10" s="3"/>
      <c r="C10" s="3"/>
      <c r="AP10" s="3"/>
    </row>
    <row r="11" spans="1:42" x14ac:dyDescent="0.25">
      <c r="AP11" s="3"/>
    </row>
    <row r="12" spans="1:42" x14ac:dyDescent="0.25">
      <c r="B12" s="3"/>
      <c r="C12" s="3"/>
      <c r="AP12" s="3"/>
    </row>
    <row r="13" spans="1:42" x14ac:dyDescent="0.25">
      <c r="B13" s="3"/>
      <c r="C13" s="3"/>
      <c r="AP13" s="3"/>
    </row>
    <row r="14" spans="1:42" x14ac:dyDescent="0.25">
      <c r="B14" s="3"/>
      <c r="C14" s="3"/>
      <c r="AP14" s="3"/>
    </row>
    <row r="15" spans="1:42" x14ac:dyDescent="0.25">
      <c r="B15" s="3"/>
      <c r="C15" s="3"/>
      <c r="AP15" s="3"/>
    </row>
    <row r="16" spans="1:42" x14ac:dyDescent="0.25">
      <c r="B16" s="3"/>
      <c r="C16" s="3"/>
    </row>
    <row r="17" spans="2:3" x14ac:dyDescent="0.25">
      <c r="B17" s="3"/>
      <c r="C17" s="3"/>
    </row>
    <row r="18" spans="2:3" x14ac:dyDescent="0.25">
      <c r="B18" s="3"/>
      <c r="C18" s="3"/>
    </row>
    <row r="19" spans="2:3" x14ac:dyDescent="0.25">
      <c r="B19" s="3"/>
      <c r="C19" s="3"/>
    </row>
    <row r="20" spans="2:3" x14ac:dyDescent="0.25">
      <c r="B20" s="3"/>
      <c r="C20" s="3"/>
    </row>
    <row r="22" spans="2:3" x14ac:dyDescent="0.25">
      <c r="B22" s="3"/>
      <c r="C22" s="3"/>
    </row>
    <row r="23" spans="2:3" x14ac:dyDescent="0.25">
      <c r="B23" s="3"/>
      <c r="C23" s="3"/>
    </row>
    <row r="24" spans="2:3" x14ac:dyDescent="0.25">
      <c r="B24" s="3"/>
      <c r="C24" s="3"/>
    </row>
    <row r="25" spans="2:3" x14ac:dyDescent="0.25">
      <c r="B25" s="3"/>
      <c r="C25" s="3"/>
    </row>
    <row r="26" spans="2:3" x14ac:dyDescent="0.25">
      <c r="B26" s="3"/>
      <c r="C26" s="3"/>
    </row>
    <row r="27" spans="2:3" x14ac:dyDescent="0.25">
      <c r="B27" s="3"/>
      <c r="C27" s="3"/>
    </row>
    <row r="28" spans="2:3" x14ac:dyDescent="0.25">
      <c r="B28" s="3"/>
      <c r="C28" s="3"/>
    </row>
    <row r="29" spans="2:3" x14ac:dyDescent="0.25">
      <c r="B29" s="3"/>
      <c r="C29" s="3"/>
    </row>
    <row r="30" spans="2:3" x14ac:dyDescent="0.25">
      <c r="B30" s="3"/>
      <c r="C30" s="3"/>
    </row>
    <row r="33" spans="2:3" x14ac:dyDescent="0.25">
      <c r="B33" s="3"/>
      <c r="C33" s="3"/>
    </row>
    <row r="34" spans="2:3" x14ac:dyDescent="0.25">
      <c r="B34" s="3"/>
      <c r="C34" s="3"/>
    </row>
    <row r="35" spans="2:3" x14ac:dyDescent="0.25">
      <c r="B35" s="3"/>
      <c r="C35" s="3"/>
    </row>
    <row r="36" spans="2:3" x14ac:dyDescent="0.25">
      <c r="B36" s="3"/>
      <c r="C36" s="3"/>
    </row>
    <row r="37" spans="2:3" x14ac:dyDescent="0.25">
      <c r="B37" s="3"/>
      <c r="C37" s="3"/>
    </row>
    <row r="38" spans="2:3" x14ac:dyDescent="0.25">
      <c r="B38" s="3"/>
      <c r="C38" s="3"/>
    </row>
    <row r="39" spans="2:3" x14ac:dyDescent="0.25">
      <c r="B39" s="3"/>
      <c r="C39" s="3"/>
    </row>
    <row r="40" spans="2:3" x14ac:dyDescent="0.25">
      <c r="B40" s="3"/>
      <c r="C40" s="3"/>
    </row>
    <row r="41" spans="2:3" x14ac:dyDescent="0.25">
      <c r="B41" s="3"/>
      <c r="C41" s="3"/>
    </row>
    <row r="42" spans="2:3" x14ac:dyDescent="0.25">
      <c r="B42" s="3"/>
    </row>
    <row r="43" spans="2:3" x14ac:dyDescent="0.25">
      <c r="B43" s="3"/>
      <c r="C43" s="3"/>
    </row>
    <row r="44" spans="2:3" x14ac:dyDescent="0.25">
      <c r="B44" s="3"/>
      <c r="C44" s="3"/>
    </row>
    <row r="45" spans="2:3" x14ac:dyDescent="0.25">
      <c r="B45" s="3"/>
      <c r="C45" s="3"/>
    </row>
    <row r="46" spans="2:3" x14ac:dyDescent="0.25">
      <c r="B46" s="3"/>
      <c r="C46" s="3"/>
    </row>
    <row r="47" spans="2:3" x14ac:dyDescent="0.25">
      <c r="B47" s="3"/>
      <c r="C47" s="3"/>
    </row>
    <row r="48" spans="2:3" x14ac:dyDescent="0.25">
      <c r="B48" s="3"/>
      <c r="C48" s="3"/>
    </row>
    <row r="49" spans="2:3" x14ac:dyDescent="0.25">
      <c r="B49" s="3"/>
      <c r="C49" s="3"/>
    </row>
    <row r="50" spans="2:3" x14ac:dyDescent="0.25">
      <c r="B50" s="3"/>
      <c r="C50" s="3"/>
    </row>
    <row r="51" spans="2:3" x14ac:dyDescent="0.25">
      <c r="B51" s="3"/>
      <c r="C51" s="3"/>
    </row>
    <row r="52" spans="2:3" x14ac:dyDescent="0.25">
      <c r="B52" s="3"/>
    </row>
    <row r="53" spans="2:3" x14ac:dyDescent="0.25">
      <c r="B53" s="3"/>
      <c r="C53" s="3"/>
    </row>
    <row r="54" spans="2:3" x14ac:dyDescent="0.25">
      <c r="B54" s="3"/>
      <c r="C54" s="3"/>
    </row>
    <row r="55" spans="2:3" x14ac:dyDescent="0.25">
      <c r="B55" s="3"/>
      <c r="C55" s="3"/>
    </row>
    <row r="56" spans="2:3" x14ac:dyDescent="0.25">
      <c r="B56" s="3"/>
      <c r="C56" s="3"/>
    </row>
    <row r="57" spans="2:3" x14ac:dyDescent="0.25">
      <c r="B57" s="3"/>
      <c r="C57" s="3"/>
    </row>
    <row r="58" spans="2:3" x14ac:dyDescent="0.25">
      <c r="B58" s="3"/>
      <c r="C58" s="3"/>
    </row>
    <row r="59" spans="2:3" x14ac:dyDescent="0.25">
      <c r="B59" s="3"/>
      <c r="C59" s="3"/>
    </row>
    <row r="60" spans="2:3" x14ac:dyDescent="0.25">
      <c r="B60" s="3"/>
      <c r="C60" s="3"/>
    </row>
    <row r="61" spans="2:3" x14ac:dyDescent="0.25">
      <c r="B61" s="3"/>
      <c r="C61" s="3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9FF99"/>
  </sheetPr>
  <dimension ref="A1:BY62"/>
  <sheetViews>
    <sheetView tabSelected="1" zoomScale="80" zoomScaleNormal="80" workbookViewId="0">
      <selection activeCell="D23" sqref="D23"/>
    </sheetView>
  </sheetViews>
  <sheetFormatPr defaultRowHeight="15" x14ac:dyDescent="0.25"/>
  <cols>
    <col min="1" max="1" width="10.140625" bestFit="1" customWidth="1"/>
    <col min="2" max="2" width="15.7109375" bestFit="1" customWidth="1"/>
    <col min="3" max="3" width="18.85546875" bestFit="1" customWidth="1"/>
    <col min="4" max="4" width="9.42578125" bestFit="1" customWidth="1"/>
    <col min="5" max="5" width="21" bestFit="1" customWidth="1"/>
    <col min="6" max="6" width="9.140625" style="10"/>
    <col min="7" max="7" width="9.140625" style="8"/>
    <col min="8" max="8" width="9.140625" style="9" customWidth="1"/>
    <col min="9" max="9" width="9.140625" style="10"/>
    <col min="10" max="10" width="9.140625" style="8"/>
    <col min="11" max="11" width="9.140625" style="9" customWidth="1"/>
    <col min="12" max="12" width="9.140625" style="10"/>
    <col min="13" max="13" width="9.140625" style="8"/>
    <col min="14" max="14" width="9.140625" style="9" customWidth="1"/>
    <col min="15" max="15" width="9.140625" style="10"/>
    <col min="16" max="16" width="9.140625" style="8"/>
    <col min="17" max="17" width="9.140625" style="9" customWidth="1"/>
    <col min="18" max="18" width="9.140625" style="10"/>
    <col min="19" max="19" width="9.140625" style="8"/>
    <col min="20" max="20" width="9.140625" style="9" customWidth="1"/>
    <col min="21" max="21" width="9.140625" style="10"/>
    <col min="22" max="22" width="9.140625" style="8"/>
    <col min="23" max="23" width="9.140625" style="9" customWidth="1"/>
    <col min="24" max="24" width="9.140625" style="10"/>
    <col min="25" max="25" width="9.140625" style="8"/>
    <col min="26" max="26" width="9.140625" style="9" customWidth="1"/>
    <col min="27" max="27" width="9.140625" style="10"/>
    <col min="28" max="28" width="9.140625" style="8"/>
    <col min="29" max="29" width="9.140625" style="9" customWidth="1"/>
    <col min="30" max="30" width="9.140625" style="10"/>
    <col min="31" max="31" width="9.140625" style="8"/>
    <col min="32" max="32" width="9.140625" style="9" customWidth="1"/>
    <col min="33" max="33" width="9.140625" style="10"/>
    <col min="34" max="34" width="9.140625" style="8"/>
    <col min="35" max="35" width="9.140625" style="9" customWidth="1"/>
    <col min="36" max="36" width="9.140625" style="10"/>
    <col min="37" max="37" width="9.140625" style="8"/>
    <col min="38" max="38" width="9.140625" style="9" customWidth="1"/>
    <col min="39" max="39" width="9.140625" style="10"/>
    <col min="40" max="40" width="9.140625" style="8"/>
    <col min="41" max="41" width="9.140625" style="9" customWidth="1"/>
    <col min="42" max="42" width="9.140625" style="10"/>
    <col min="43" max="43" width="9.140625" style="8"/>
    <col min="44" max="44" width="9.140625" style="9" customWidth="1"/>
    <col min="45" max="45" width="9.140625" style="10"/>
    <col min="46" max="46" width="9.140625" style="8"/>
    <col min="47" max="47" width="9.140625" style="9" customWidth="1"/>
    <col min="48" max="50" width="9.140625" style="8" customWidth="1"/>
    <col min="51" max="51" width="9.140625" style="10"/>
    <col min="52" max="52" width="9.140625" style="8"/>
    <col min="53" max="53" width="9.140625" style="9" customWidth="1"/>
    <col min="54" max="54" width="9.140625" style="10"/>
    <col min="55" max="55" width="9.140625" style="8"/>
    <col min="56" max="56" width="9.140625" style="9" customWidth="1"/>
    <col min="57" max="57" width="9.140625" style="10"/>
    <col min="58" max="58" width="9.140625" style="8"/>
    <col min="59" max="59" width="9.140625" style="9" customWidth="1"/>
    <col min="60" max="60" width="9.140625" style="10"/>
    <col min="61" max="61" width="9.140625" style="8"/>
    <col min="62" max="62" width="9.140625" style="9" customWidth="1"/>
    <col min="63" max="63" width="9.140625" style="10"/>
    <col min="64" max="64" width="9.140625" style="8"/>
    <col min="65" max="65" width="9.140625" style="9" customWidth="1"/>
    <col min="66" max="66" width="9.140625" style="10"/>
    <col min="67" max="67" width="9.140625" style="8"/>
    <col min="68" max="68" width="9.140625" style="9" customWidth="1"/>
    <col min="69" max="69" width="9.140625" style="10"/>
    <col min="70" max="70" width="9.140625" style="8"/>
    <col min="71" max="71" width="9.140625" style="9" customWidth="1"/>
    <col min="72" max="72" width="9.140625" style="10"/>
    <col min="73" max="73" width="9.140625" style="8"/>
    <col min="74" max="74" width="9.140625" style="9" customWidth="1"/>
  </cols>
  <sheetData>
    <row r="1" spans="1:77" x14ac:dyDescent="0.25">
      <c r="A1" s="4" t="s">
        <v>0</v>
      </c>
      <c r="B1" s="4" t="s">
        <v>39</v>
      </c>
      <c r="C1" s="4" t="s">
        <v>40</v>
      </c>
      <c r="D1" s="4" t="s">
        <v>41</v>
      </c>
      <c r="E1" s="4" t="s">
        <v>42</v>
      </c>
      <c r="F1" s="11" t="s">
        <v>46</v>
      </c>
      <c r="G1" s="12"/>
      <c r="H1" s="13"/>
      <c r="I1" s="11" t="s">
        <v>25</v>
      </c>
      <c r="J1" s="12"/>
      <c r="K1" s="13"/>
      <c r="L1" s="11" t="s">
        <v>5</v>
      </c>
      <c r="M1" s="12" t="s">
        <v>6</v>
      </c>
      <c r="N1" s="13" t="s">
        <v>7</v>
      </c>
      <c r="O1" s="11" t="s">
        <v>6</v>
      </c>
      <c r="P1" s="12" t="s">
        <v>9</v>
      </c>
      <c r="Q1" s="13" t="s">
        <v>10</v>
      </c>
      <c r="R1" s="11" t="s">
        <v>7</v>
      </c>
      <c r="S1" s="12"/>
      <c r="T1" s="13"/>
      <c r="U1" s="11" t="s">
        <v>8</v>
      </c>
      <c r="V1" s="12" t="s">
        <v>12</v>
      </c>
      <c r="W1" s="13" t="s">
        <v>13</v>
      </c>
      <c r="X1" s="11" t="s">
        <v>9</v>
      </c>
      <c r="Y1" s="12" t="s">
        <v>15</v>
      </c>
      <c r="Z1" s="13" t="s">
        <v>16</v>
      </c>
      <c r="AA1" s="11" t="s">
        <v>11</v>
      </c>
      <c r="AB1" s="12" t="s">
        <v>18</v>
      </c>
      <c r="AC1" s="13" t="s">
        <v>19</v>
      </c>
      <c r="AD1" s="11" t="s">
        <v>47</v>
      </c>
      <c r="AE1" s="12" t="s">
        <v>20</v>
      </c>
      <c r="AF1" s="13" t="s">
        <v>21</v>
      </c>
      <c r="AG1" s="11" t="s">
        <v>48</v>
      </c>
      <c r="AH1" s="12" t="s">
        <v>22</v>
      </c>
      <c r="AI1" s="13" t="s">
        <v>35</v>
      </c>
      <c r="AJ1" s="11" t="s">
        <v>15</v>
      </c>
      <c r="AK1" s="12"/>
      <c r="AL1" s="13"/>
      <c r="AM1" s="11" t="s">
        <v>16</v>
      </c>
      <c r="AN1" s="12" t="s">
        <v>24</v>
      </c>
      <c r="AO1" s="13"/>
      <c r="AP1" s="11" t="s">
        <v>17</v>
      </c>
      <c r="AQ1" s="12"/>
      <c r="AR1" s="13"/>
      <c r="AS1" s="11" t="s">
        <v>56</v>
      </c>
      <c r="AT1" s="12"/>
      <c r="AU1" s="13"/>
      <c r="AV1" s="11" t="s">
        <v>49</v>
      </c>
      <c r="AW1" s="12"/>
      <c r="AX1" s="13"/>
      <c r="AY1" s="11" t="s">
        <v>50</v>
      </c>
      <c r="AZ1" s="12"/>
      <c r="BA1" s="13"/>
      <c r="BB1" s="11" t="s">
        <v>54</v>
      </c>
      <c r="BC1" s="12"/>
      <c r="BD1" s="13"/>
      <c r="BE1" s="11" t="s">
        <v>51</v>
      </c>
      <c r="BF1" s="12"/>
      <c r="BG1" s="13"/>
      <c r="BH1" s="11" t="s">
        <v>21</v>
      </c>
      <c r="BI1" s="12"/>
      <c r="BJ1" s="13"/>
      <c r="BK1" s="11" t="s">
        <v>26</v>
      </c>
      <c r="BL1" s="12"/>
      <c r="BM1" s="13"/>
      <c r="BN1" s="11" t="s">
        <v>22</v>
      </c>
      <c r="BO1" s="12"/>
      <c r="BP1" s="13"/>
      <c r="BQ1" s="11" t="s">
        <v>35</v>
      </c>
      <c r="BR1" s="12"/>
      <c r="BS1" s="13"/>
      <c r="BT1" s="11" t="s">
        <v>38</v>
      </c>
      <c r="BU1" s="12"/>
      <c r="BV1" s="13"/>
      <c r="BW1" s="7"/>
      <c r="BX1" s="6"/>
      <c r="BY1" s="6"/>
    </row>
    <row r="2" spans="1:77" x14ac:dyDescent="0.25">
      <c r="F2" s="10" t="s">
        <v>43</v>
      </c>
      <c r="G2" s="8" t="s">
        <v>44</v>
      </c>
      <c r="H2" s="9" t="s">
        <v>45</v>
      </c>
      <c r="I2" s="10" t="s">
        <v>43</v>
      </c>
      <c r="J2" s="8" t="s">
        <v>44</v>
      </c>
      <c r="K2" s="9" t="s">
        <v>45</v>
      </c>
      <c r="L2" s="10" t="s">
        <v>43</v>
      </c>
      <c r="M2" s="8" t="s">
        <v>44</v>
      </c>
      <c r="N2" s="9" t="s">
        <v>45</v>
      </c>
      <c r="O2" s="10" t="s">
        <v>43</v>
      </c>
      <c r="P2" s="8" t="s">
        <v>44</v>
      </c>
      <c r="Q2" s="9" t="s">
        <v>45</v>
      </c>
      <c r="R2" s="10" t="s">
        <v>43</v>
      </c>
      <c r="S2" s="8" t="s">
        <v>44</v>
      </c>
      <c r="T2" s="9" t="s">
        <v>45</v>
      </c>
      <c r="U2" s="10" t="s">
        <v>43</v>
      </c>
      <c r="V2" s="8" t="s">
        <v>44</v>
      </c>
      <c r="W2" s="9" t="s">
        <v>45</v>
      </c>
      <c r="X2" s="10" t="s">
        <v>43</v>
      </c>
      <c r="Y2" s="8" t="s">
        <v>44</v>
      </c>
      <c r="Z2" s="9" t="s">
        <v>45</v>
      </c>
      <c r="AA2" s="10" t="s">
        <v>43</v>
      </c>
      <c r="AB2" s="8" t="s">
        <v>44</v>
      </c>
      <c r="AC2" s="9" t="s">
        <v>45</v>
      </c>
      <c r="AD2" s="10" t="s">
        <v>43</v>
      </c>
      <c r="AE2" s="8" t="s">
        <v>44</v>
      </c>
      <c r="AF2" s="9" t="s">
        <v>45</v>
      </c>
      <c r="AG2" s="10" t="s">
        <v>43</v>
      </c>
      <c r="AH2" s="8" t="s">
        <v>44</v>
      </c>
      <c r="AI2" s="9" t="s">
        <v>45</v>
      </c>
      <c r="AJ2" s="10" t="s">
        <v>43</v>
      </c>
      <c r="AK2" s="8" t="s">
        <v>44</v>
      </c>
      <c r="AL2" s="9" t="s">
        <v>45</v>
      </c>
      <c r="AM2" s="10" t="s">
        <v>43</v>
      </c>
      <c r="AN2" s="8" t="s">
        <v>44</v>
      </c>
      <c r="AO2" s="9" t="s">
        <v>45</v>
      </c>
      <c r="AP2" s="10" t="s">
        <v>43</v>
      </c>
      <c r="AQ2" s="8" t="s">
        <v>44</v>
      </c>
      <c r="AR2" s="9" t="s">
        <v>45</v>
      </c>
      <c r="AS2" s="10" t="s">
        <v>43</v>
      </c>
      <c r="AT2" s="8" t="s">
        <v>44</v>
      </c>
      <c r="AU2" s="9" t="s">
        <v>45</v>
      </c>
      <c r="AV2" s="10" t="s">
        <v>43</v>
      </c>
      <c r="AW2" s="8" t="s">
        <v>44</v>
      </c>
      <c r="AX2" s="9" t="s">
        <v>45</v>
      </c>
      <c r="AY2" s="10" t="s">
        <v>43</v>
      </c>
      <c r="AZ2" s="8" t="s">
        <v>44</v>
      </c>
      <c r="BA2" s="9" t="s">
        <v>45</v>
      </c>
      <c r="BB2" s="10" t="s">
        <v>43</v>
      </c>
      <c r="BC2" s="8" t="s">
        <v>44</v>
      </c>
      <c r="BD2" s="9" t="s">
        <v>45</v>
      </c>
      <c r="BE2" s="10" t="s">
        <v>43</v>
      </c>
      <c r="BF2" s="8" t="s">
        <v>44</v>
      </c>
      <c r="BG2" s="9" t="s">
        <v>45</v>
      </c>
      <c r="BH2" s="10" t="s">
        <v>43</v>
      </c>
      <c r="BI2" s="8" t="s">
        <v>44</v>
      </c>
      <c r="BJ2" s="9" t="s">
        <v>45</v>
      </c>
      <c r="BK2" s="10" t="s">
        <v>43</v>
      </c>
      <c r="BL2" s="8" t="s">
        <v>44</v>
      </c>
      <c r="BM2" s="9" t="s">
        <v>45</v>
      </c>
      <c r="BN2" s="10" t="s">
        <v>43</v>
      </c>
      <c r="BO2" s="8" t="s">
        <v>44</v>
      </c>
      <c r="BP2" s="9" t="s">
        <v>45</v>
      </c>
      <c r="BQ2" s="10" t="s">
        <v>43</v>
      </c>
      <c r="BR2" s="8" t="s">
        <v>44</v>
      </c>
      <c r="BS2" s="9" t="s">
        <v>45</v>
      </c>
      <c r="BT2" s="10" t="s">
        <v>43</v>
      </c>
      <c r="BU2" s="8" t="s">
        <v>44</v>
      </c>
      <c r="BV2" s="9" t="s">
        <v>45</v>
      </c>
      <c r="BW2" s="5" t="s">
        <v>55</v>
      </c>
    </row>
    <row r="3" spans="1:77" x14ac:dyDescent="0.25">
      <c r="A3" t="s">
        <v>34</v>
      </c>
      <c r="B3" s="3">
        <v>42488</v>
      </c>
      <c r="C3">
        <v>84.72999999999999</v>
      </c>
      <c r="D3">
        <v>884</v>
      </c>
      <c r="E3">
        <f>D3/C3</f>
        <v>10.433140564144932</v>
      </c>
      <c r="F3" s="10">
        <v>598</v>
      </c>
      <c r="G3" s="8">
        <f>F3/D3</f>
        <v>0.67647058823529416</v>
      </c>
      <c r="H3" s="9">
        <f>G3*(LN(G3))</f>
        <v>-0.26440956175886082</v>
      </c>
      <c r="I3" s="10">
        <v>235</v>
      </c>
      <c r="J3" s="8">
        <f>I3/D3</f>
        <v>0.26583710407239819</v>
      </c>
      <c r="K3" s="9">
        <f>J3*(LN(J3))</f>
        <v>-0.35220001571942178</v>
      </c>
      <c r="L3" s="10">
        <v>10</v>
      </c>
      <c r="M3" s="8">
        <f>L3/D3</f>
        <v>1.1312217194570135E-2</v>
      </c>
      <c r="N3" s="9">
        <f>M3*(LN(M3))</f>
        <v>-5.0699909158864222E-2</v>
      </c>
      <c r="O3" s="10">
        <v>0</v>
      </c>
      <c r="P3" s="8">
        <f>O3/D3</f>
        <v>0</v>
      </c>
      <c r="Q3" s="9">
        <v>0</v>
      </c>
      <c r="R3" s="10">
        <v>0</v>
      </c>
      <c r="S3" s="8">
        <f>R3/D3</f>
        <v>0</v>
      </c>
      <c r="T3" s="9">
        <v>0</v>
      </c>
      <c r="U3" s="10">
        <v>0</v>
      </c>
      <c r="V3" s="8">
        <f>U3/D3</f>
        <v>0</v>
      </c>
      <c r="W3" s="9">
        <v>0</v>
      </c>
      <c r="X3" s="10">
        <v>30</v>
      </c>
      <c r="Y3" s="8">
        <f>X3/D3</f>
        <v>3.3936651583710405E-2</v>
      </c>
      <c r="Z3" s="9">
        <f>Y3*(LN(Y3))</f>
        <v>-0.11481650501048037</v>
      </c>
      <c r="AA3" s="10">
        <v>8</v>
      </c>
      <c r="AB3" s="8">
        <f>AA3/D3</f>
        <v>9.0497737556561094E-3</v>
      </c>
      <c r="AC3" s="9">
        <f>AB3*(LN(AB3))</f>
        <v>-4.2579325981518618E-2</v>
      </c>
      <c r="AD3" s="10">
        <v>0</v>
      </c>
      <c r="AE3" s="8">
        <f>AD3/D3</f>
        <v>0</v>
      </c>
      <c r="AF3" s="9">
        <v>0</v>
      </c>
      <c r="AG3" s="10">
        <v>2</v>
      </c>
      <c r="AH3" s="8">
        <f>AG3/D3</f>
        <v>2.2624434389140274E-3</v>
      </c>
      <c r="AI3" s="9">
        <f>AH3*(LN(AH3))</f>
        <v>-1.3781244077098865E-2</v>
      </c>
      <c r="AJ3" s="10">
        <v>0</v>
      </c>
      <c r="AK3" s="8">
        <f>AJ3/D3</f>
        <v>0</v>
      </c>
      <c r="AL3" s="9">
        <v>0</v>
      </c>
      <c r="AM3" s="10">
        <v>0</v>
      </c>
      <c r="AN3" s="8">
        <f>AM3/D3</f>
        <v>0</v>
      </c>
      <c r="AO3" s="9">
        <v>0</v>
      </c>
      <c r="AP3" s="10">
        <v>0</v>
      </c>
      <c r="AQ3" s="8">
        <f>AP3/D3</f>
        <v>0</v>
      </c>
      <c r="AR3" s="9">
        <v>0</v>
      </c>
      <c r="AS3" s="10">
        <v>0</v>
      </c>
      <c r="AT3" s="8">
        <f>AS3/D3</f>
        <v>0</v>
      </c>
      <c r="AU3" s="9">
        <v>0</v>
      </c>
      <c r="AV3" s="10">
        <v>0</v>
      </c>
      <c r="AW3" s="8">
        <f>AV3/J3</f>
        <v>0</v>
      </c>
      <c r="AX3" s="9">
        <v>0</v>
      </c>
      <c r="AY3" s="10">
        <v>0</v>
      </c>
      <c r="AZ3" s="8">
        <f>AY3/D3</f>
        <v>0</v>
      </c>
      <c r="BA3" s="9">
        <v>0</v>
      </c>
      <c r="BB3" s="10">
        <v>0</v>
      </c>
      <c r="BC3" s="8">
        <f>BB3/D3</f>
        <v>0</v>
      </c>
      <c r="BD3" s="9">
        <v>0</v>
      </c>
      <c r="BE3" s="10">
        <v>0</v>
      </c>
      <c r="BF3" s="8">
        <f>BE3/D3</f>
        <v>0</v>
      </c>
      <c r="BG3" s="9">
        <v>0</v>
      </c>
      <c r="BH3" s="10">
        <v>0</v>
      </c>
      <c r="BI3" s="8">
        <f>BH3/D3</f>
        <v>0</v>
      </c>
      <c r="BJ3" s="9">
        <v>0</v>
      </c>
      <c r="BK3" s="10">
        <v>0</v>
      </c>
      <c r="BL3" s="8">
        <f>BK3/D3</f>
        <v>0</v>
      </c>
      <c r="BM3" s="9">
        <v>0</v>
      </c>
      <c r="BN3" s="10">
        <v>0</v>
      </c>
      <c r="BO3" s="8">
        <f>BN3/D3</f>
        <v>0</v>
      </c>
      <c r="BP3" s="9">
        <v>0</v>
      </c>
      <c r="BQ3" s="10">
        <v>1</v>
      </c>
      <c r="BR3" s="8">
        <f>BQ3/D3</f>
        <v>1.1312217194570137E-3</v>
      </c>
      <c r="BS3" s="9">
        <f>BR3*(LN(BR3))</f>
        <v>-7.6747251839792349E-3</v>
      </c>
      <c r="BT3" s="10">
        <v>0</v>
      </c>
      <c r="BU3" s="8">
        <f>BT3/D3</f>
        <v>0</v>
      </c>
      <c r="BV3" s="9">
        <v>0</v>
      </c>
      <c r="BW3" s="5">
        <f>H3+K3+N3+Q3+T3+W3+Z3+AC3+AF3+AI3+AL3+AO3+AR3+AU3+BA3+BD3+BG3+BJ3+BM3+BP3+BS3+BV3</f>
        <v>-0.84616128689022396</v>
      </c>
    </row>
    <row r="4" spans="1:77" x14ac:dyDescent="0.25">
      <c r="A4" t="s">
        <v>30</v>
      </c>
      <c r="B4" s="3">
        <v>42488</v>
      </c>
      <c r="C4">
        <v>38.71</v>
      </c>
      <c r="D4">
        <v>617</v>
      </c>
      <c r="E4">
        <f t="shared" ref="E4:E62" si="0">D4/C4</f>
        <v>15.939033841384655</v>
      </c>
      <c r="F4" s="10">
        <v>433</v>
      </c>
      <c r="G4" s="8">
        <f t="shared" ref="G4:G62" si="1">F4/D4</f>
        <v>0.70178282009724469</v>
      </c>
      <c r="H4" s="9">
        <f t="shared" ref="H4:H62" si="2">G4*(LN(G4))</f>
        <v>-0.24852325952342763</v>
      </c>
      <c r="I4" s="10">
        <v>161</v>
      </c>
      <c r="J4" s="8">
        <f t="shared" ref="J4:J62" si="3">I4/D4</f>
        <v>0.26094003241491087</v>
      </c>
      <c r="K4" s="9">
        <f t="shared" ref="K4:K62" si="4">J4*(LN(J4))</f>
        <v>-0.35056371164711325</v>
      </c>
      <c r="L4" s="10">
        <v>3</v>
      </c>
      <c r="M4" s="8">
        <f t="shared" ref="M4:M62" si="5">L4/D4</f>
        <v>4.8622366288492711E-3</v>
      </c>
      <c r="N4" s="9">
        <f>M4*(LN(M4))</f>
        <v>-2.5897520592725827E-2</v>
      </c>
      <c r="O4" s="10">
        <v>1</v>
      </c>
      <c r="P4" s="8">
        <f t="shared" ref="P4:P62" si="6">O4/D4</f>
        <v>1.6207455429497568E-3</v>
      </c>
      <c r="Q4" s="9">
        <f>P4*(LN(P4))</f>
        <v>-1.0413077834530613E-2</v>
      </c>
      <c r="R4" s="10">
        <v>0</v>
      </c>
      <c r="S4" s="8">
        <f t="shared" ref="S4:S62" si="7">R4/D4</f>
        <v>0</v>
      </c>
      <c r="T4" s="9">
        <v>0</v>
      </c>
      <c r="U4" s="10">
        <v>0</v>
      </c>
      <c r="V4" s="8">
        <f t="shared" ref="V4:V62" si="8">U4/D4</f>
        <v>0</v>
      </c>
      <c r="W4" s="9">
        <v>0</v>
      </c>
      <c r="X4" s="10">
        <v>2</v>
      </c>
      <c r="Y4" s="8">
        <f t="shared" ref="Y4:Y62" si="9">X4/D4</f>
        <v>3.2414910858995136E-3</v>
      </c>
      <c r="Z4" s="9">
        <f t="shared" ref="Z4:Z62" si="10">Y4*(LN(Y4))</f>
        <v>-1.8579325262059781E-2</v>
      </c>
      <c r="AA4" s="10">
        <v>15</v>
      </c>
      <c r="AB4" s="8">
        <f t="shared" ref="AB4:AB62" si="11">AA4/D4</f>
        <v>2.4311183144246355E-2</v>
      </c>
      <c r="AC4" s="9">
        <f t="shared" ref="AC4:AC62" si="12">AB4*(LN(AB4))</f>
        <v>-9.0360263115150191E-2</v>
      </c>
      <c r="AD4" s="10">
        <v>1</v>
      </c>
      <c r="AE4" s="8">
        <f t="shared" ref="AE4:AE62" si="13">AD4/D4</f>
        <v>1.6207455429497568E-3</v>
      </c>
      <c r="AF4" s="9">
        <f>AE4*(LN(AE4))</f>
        <v>-1.0413077834530613E-2</v>
      </c>
      <c r="AG4" s="10">
        <v>0</v>
      </c>
      <c r="AH4" s="8">
        <f t="shared" ref="AH4:AH62" si="14">AG4/D4</f>
        <v>0</v>
      </c>
      <c r="AI4" s="9">
        <v>0</v>
      </c>
      <c r="AJ4" s="10">
        <v>0</v>
      </c>
      <c r="AK4" s="8">
        <f t="shared" ref="AK4:AK62" si="15">AJ4/D4</f>
        <v>0</v>
      </c>
      <c r="AL4" s="9">
        <v>0</v>
      </c>
      <c r="AM4" s="10">
        <v>0</v>
      </c>
      <c r="AN4" s="8">
        <f t="shared" ref="AN4:AN62" si="16">AM4/D4</f>
        <v>0</v>
      </c>
      <c r="AO4" s="9">
        <v>0</v>
      </c>
      <c r="AP4" s="10">
        <v>0</v>
      </c>
      <c r="AQ4" s="8">
        <f t="shared" ref="AQ4:AQ62" si="17">AP4/D4</f>
        <v>0</v>
      </c>
      <c r="AR4" s="9">
        <v>0</v>
      </c>
      <c r="AS4" s="10">
        <v>0</v>
      </c>
      <c r="AT4" s="8">
        <f t="shared" ref="AT4:AT62" si="18">AS4/D4</f>
        <v>0</v>
      </c>
      <c r="AU4" s="9">
        <v>0</v>
      </c>
      <c r="AV4" s="10">
        <v>0</v>
      </c>
      <c r="AW4" s="8">
        <f t="shared" ref="AW4:AW11" si="19">AV4/J4</f>
        <v>0</v>
      </c>
      <c r="AX4" s="9">
        <v>0</v>
      </c>
      <c r="AY4" s="10">
        <v>0</v>
      </c>
      <c r="AZ4" s="8">
        <f t="shared" ref="AZ4:AZ62" si="20">AY4/D4</f>
        <v>0</v>
      </c>
      <c r="BA4" s="9">
        <v>0</v>
      </c>
      <c r="BB4" s="10">
        <v>0</v>
      </c>
      <c r="BC4" s="8">
        <f t="shared" ref="BC4:BC62" si="21">BB4/D4</f>
        <v>0</v>
      </c>
      <c r="BD4" s="9">
        <v>0</v>
      </c>
      <c r="BE4" s="10">
        <v>0</v>
      </c>
      <c r="BF4" s="8">
        <f t="shared" ref="BF4:BF62" si="22">BE4/D4</f>
        <v>0</v>
      </c>
      <c r="BG4" s="9">
        <v>0</v>
      </c>
      <c r="BH4" s="10">
        <v>0</v>
      </c>
      <c r="BI4" s="8">
        <f t="shared" ref="BI4:BI62" si="23">BH4/D4</f>
        <v>0</v>
      </c>
      <c r="BJ4" s="9">
        <v>0</v>
      </c>
      <c r="BK4" s="10">
        <v>1</v>
      </c>
      <c r="BL4" s="8">
        <f t="shared" ref="BL4:BL62" si="24">BK4/D4</f>
        <v>1.6207455429497568E-3</v>
      </c>
      <c r="BM4" s="9">
        <f>BL4*(LN(BL4))</f>
        <v>-1.0413077834530613E-2</v>
      </c>
      <c r="BN4" s="10">
        <v>0</v>
      </c>
      <c r="BO4" s="8">
        <f t="shared" ref="BO4:BO62" si="25">BN4/D4</f>
        <v>0</v>
      </c>
      <c r="BP4" s="9">
        <v>0</v>
      </c>
      <c r="BQ4" s="10">
        <v>0</v>
      </c>
      <c r="BR4" s="8">
        <f t="shared" ref="BR4:BR62" si="26">BQ4/D4</f>
        <v>0</v>
      </c>
      <c r="BS4" s="9">
        <v>0</v>
      </c>
      <c r="BT4" s="10">
        <v>0</v>
      </c>
      <c r="BU4" s="8">
        <f t="shared" ref="BU4:BU62" si="27">BT4/D4</f>
        <v>0</v>
      </c>
      <c r="BV4" s="9">
        <v>0</v>
      </c>
      <c r="BW4" s="5">
        <f t="shared" ref="BW4:BW62" si="28">H4+K4+N4+Q4+T4+W4+Z4+AC4+AF4+AI4+AL4+AO4+AR4+AU4+BA4+BD4+BG4+BJ4+BM4+BP4+BS4+BV4</f>
        <v>-0.76516331364406853</v>
      </c>
    </row>
    <row r="5" spans="1:77" x14ac:dyDescent="0.25">
      <c r="A5" t="s">
        <v>32</v>
      </c>
      <c r="B5" s="3">
        <v>42488</v>
      </c>
      <c r="C5">
        <v>90.14</v>
      </c>
      <c r="D5">
        <v>328</v>
      </c>
      <c r="E5">
        <f t="shared" si="0"/>
        <v>3.6387841136010648</v>
      </c>
      <c r="F5" s="10">
        <v>154</v>
      </c>
      <c r="G5" s="8">
        <f t="shared" si="1"/>
        <v>0.46951219512195119</v>
      </c>
      <c r="H5" s="9">
        <f t="shared" si="2"/>
        <v>-0.35497986255932695</v>
      </c>
      <c r="I5" s="10">
        <v>137</v>
      </c>
      <c r="J5" s="8">
        <f t="shared" si="3"/>
        <v>0.41768292682926828</v>
      </c>
      <c r="K5" s="9">
        <f t="shared" si="4"/>
        <v>-0.36465084606760539</v>
      </c>
      <c r="L5" s="10">
        <v>2</v>
      </c>
      <c r="M5" s="8">
        <f t="shared" si="5"/>
        <v>6.0975609756097563E-3</v>
      </c>
      <c r="N5" s="9">
        <f>M5*(LN(M5))</f>
        <v>-3.1096746511123163E-2</v>
      </c>
      <c r="O5" s="10">
        <v>0</v>
      </c>
      <c r="P5" s="8">
        <f t="shared" si="6"/>
        <v>0</v>
      </c>
      <c r="Q5" s="9">
        <v>0</v>
      </c>
      <c r="R5" s="10">
        <v>0</v>
      </c>
      <c r="S5" s="8">
        <f t="shared" si="7"/>
        <v>0</v>
      </c>
      <c r="T5" s="9">
        <v>0</v>
      </c>
      <c r="U5" s="10">
        <v>0</v>
      </c>
      <c r="V5" s="8">
        <f t="shared" si="8"/>
        <v>0</v>
      </c>
      <c r="W5" s="9">
        <v>0</v>
      </c>
      <c r="X5" s="10">
        <v>8</v>
      </c>
      <c r="Y5" s="8">
        <f t="shared" si="9"/>
        <v>2.4390243902439025E-2</v>
      </c>
      <c r="Z5" s="9">
        <f t="shared" si="10"/>
        <v>-9.057492845620263E-2</v>
      </c>
      <c r="AA5" s="10">
        <v>27</v>
      </c>
      <c r="AB5" s="8">
        <f t="shared" si="11"/>
        <v>8.2317073170731711E-2</v>
      </c>
      <c r="AC5" s="9">
        <f t="shared" si="12"/>
        <v>-0.20556028062272866</v>
      </c>
      <c r="AD5" s="10">
        <v>0</v>
      </c>
      <c r="AE5" s="8">
        <f t="shared" si="13"/>
        <v>0</v>
      </c>
      <c r="AF5" s="9">
        <v>0</v>
      </c>
      <c r="AG5" s="10">
        <v>0</v>
      </c>
      <c r="AH5" s="8">
        <f t="shared" si="14"/>
        <v>0</v>
      </c>
      <c r="AI5" s="9">
        <v>0</v>
      </c>
      <c r="AJ5" s="10">
        <v>0</v>
      </c>
      <c r="AK5" s="8">
        <f t="shared" si="15"/>
        <v>0</v>
      </c>
      <c r="AL5" s="9">
        <v>0</v>
      </c>
      <c r="AM5" s="10">
        <v>0</v>
      </c>
      <c r="AN5" s="8">
        <f t="shared" si="16"/>
        <v>0</v>
      </c>
      <c r="AO5" s="9">
        <v>0</v>
      </c>
      <c r="AP5" s="10">
        <v>0</v>
      </c>
      <c r="AQ5" s="8">
        <f t="shared" si="17"/>
        <v>0</v>
      </c>
      <c r="AR5" s="9">
        <v>0</v>
      </c>
      <c r="AS5" s="10">
        <v>0</v>
      </c>
      <c r="AT5" s="8">
        <f t="shared" si="18"/>
        <v>0</v>
      </c>
      <c r="AU5" s="9">
        <v>0</v>
      </c>
      <c r="AV5" s="10">
        <v>0</v>
      </c>
      <c r="AW5" s="8">
        <f t="shared" si="19"/>
        <v>0</v>
      </c>
      <c r="AX5" s="9">
        <v>0</v>
      </c>
      <c r="AY5" s="10">
        <v>0</v>
      </c>
      <c r="AZ5" s="8">
        <f t="shared" si="20"/>
        <v>0</v>
      </c>
      <c r="BA5" s="9">
        <v>0</v>
      </c>
      <c r="BB5" s="10">
        <v>0</v>
      </c>
      <c r="BC5" s="8">
        <f t="shared" si="21"/>
        <v>0</v>
      </c>
      <c r="BD5" s="9">
        <v>0</v>
      </c>
      <c r="BE5" s="10">
        <v>0</v>
      </c>
      <c r="BF5" s="8">
        <f t="shared" si="22"/>
        <v>0</v>
      </c>
      <c r="BG5" s="9">
        <v>0</v>
      </c>
      <c r="BH5" s="10">
        <v>0</v>
      </c>
      <c r="BI5" s="8">
        <f t="shared" si="23"/>
        <v>0</v>
      </c>
      <c r="BJ5" s="9">
        <v>0</v>
      </c>
      <c r="BK5" s="10">
        <v>0</v>
      </c>
      <c r="BL5" s="8">
        <f t="shared" si="24"/>
        <v>0</v>
      </c>
      <c r="BM5" s="9">
        <v>0</v>
      </c>
      <c r="BN5" s="10">
        <v>0</v>
      </c>
      <c r="BO5" s="8">
        <f t="shared" si="25"/>
        <v>0</v>
      </c>
      <c r="BP5" s="9">
        <v>0</v>
      </c>
      <c r="BQ5" s="10">
        <v>0</v>
      </c>
      <c r="BR5" s="8">
        <f t="shared" si="26"/>
        <v>0</v>
      </c>
      <c r="BS5" s="9">
        <v>0</v>
      </c>
      <c r="BT5" s="10">
        <v>0</v>
      </c>
      <c r="BU5" s="8">
        <f t="shared" si="27"/>
        <v>0</v>
      </c>
      <c r="BV5" s="9">
        <v>0</v>
      </c>
      <c r="BW5" s="5">
        <f t="shared" si="28"/>
        <v>-1.0468626642169867</v>
      </c>
    </row>
    <row r="6" spans="1:77" x14ac:dyDescent="0.25">
      <c r="A6" t="s">
        <v>27</v>
      </c>
      <c r="B6" s="3">
        <v>42488</v>
      </c>
      <c r="C6">
        <v>81.790000000000006</v>
      </c>
      <c r="D6">
        <v>963</v>
      </c>
      <c r="E6">
        <f t="shared" si="0"/>
        <v>11.774055508008313</v>
      </c>
      <c r="F6" s="10">
        <v>782</v>
      </c>
      <c r="G6" s="8">
        <f t="shared" si="1"/>
        <v>0.81204569055036346</v>
      </c>
      <c r="H6" s="9">
        <f t="shared" si="2"/>
        <v>-0.16906683376915982</v>
      </c>
      <c r="I6" s="10">
        <v>169</v>
      </c>
      <c r="J6" s="8">
        <f t="shared" si="3"/>
        <v>0.17549325025960541</v>
      </c>
      <c r="K6" s="9">
        <f t="shared" si="4"/>
        <v>-0.30538540370912132</v>
      </c>
      <c r="L6" s="10">
        <v>1</v>
      </c>
      <c r="M6" s="8">
        <f t="shared" si="5"/>
        <v>1.0384215991692627E-3</v>
      </c>
      <c r="N6" s="9">
        <f>M6*(LN(M6))</f>
        <v>-7.1340118502576585E-3</v>
      </c>
      <c r="O6" s="10">
        <v>0</v>
      </c>
      <c r="P6" s="8">
        <f t="shared" si="6"/>
        <v>0</v>
      </c>
      <c r="Q6" s="9">
        <v>0</v>
      </c>
      <c r="R6" s="10">
        <v>0</v>
      </c>
      <c r="S6" s="8">
        <f t="shared" si="7"/>
        <v>0</v>
      </c>
      <c r="T6" s="9">
        <v>0</v>
      </c>
      <c r="U6" s="10">
        <v>0</v>
      </c>
      <c r="V6" s="8">
        <f t="shared" si="8"/>
        <v>0</v>
      </c>
      <c r="W6" s="9">
        <v>0</v>
      </c>
      <c r="X6" s="10">
        <v>4</v>
      </c>
      <c r="Y6" s="8">
        <f t="shared" si="9"/>
        <v>4.1536863966770508E-3</v>
      </c>
      <c r="Z6" s="9">
        <f t="shared" si="10"/>
        <v>-2.2777815371456841E-2</v>
      </c>
      <c r="AA6" s="10">
        <v>6</v>
      </c>
      <c r="AB6" s="8">
        <f t="shared" si="11"/>
        <v>6.2305295950155761E-3</v>
      </c>
      <c r="AC6" s="9">
        <f t="shared" si="12"/>
        <v>-3.1640460701371151E-2</v>
      </c>
      <c r="AD6" s="10">
        <v>0</v>
      </c>
      <c r="AE6" s="8">
        <f t="shared" si="13"/>
        <v>0</v>
      </c>
      <c r="AF6" s="9">
        <v>0</v>
      </c>
      <c r="AG6" s="10">
        <v>0</v>
      </c>
      <c r="AH6" s="8">
        <f t="shared" si="14"/>
        <v>0</v>
      </c>
      <c r="AI6" s="9">
        <v>0</v>
      </c>
      <c r="AJ6" s="10">
        <v>0</v>
      </c>
      <c r="AK6" s="8">
        <f t="shared" si="15"/>
        <v>0</v>
      </c>
      <c r="AL6" s="9">
        <v>0</v>
      </c>
      <c r="AM6" s="10">
        <v>0</v>
      </c>
      <c r="AN6" s="8">
        <f t="shared" si="16"/>
        <v>0</v>
      </c>
      <c r="AO6" s="9">
        <v>0</v>
      </c>
      <c r="AP6" s="10">
        <v>0</v>
      </c>
      <c r="AQ6" s="8">
        <f t="shared" si="17"/>
        <v>0</v>
      </c>
      <c r="AR6" s="9">
        <v>0</v>
      </c>
      <c r="AS6" s="10">
        <v>0</v>
      </c>
      <c r="AT6" s="8">
        <f t="shared" si="18"/>
        <v>0</v>
      </c>
      <c r="AU6" s="9">
        <v>0</v>
      </c>
      <c r="AV6" s="10">
        <v>0</v>
      </c>
      <c r="AW6" s="8">
        <f t="shared" si="19"/>
        <v>0</v>
      </c>
      <c r="AX6" s="9">
        <v>0</v>
      </c>
      <c r="AY6" s="10">
        <v>0</v>
      </c>
      <c r="AZ6" s="8">
        <f t="shared" si="20"/>
        <v>0</v>
      </c>
      <c r="BA6" s="9">
        <v>0</v>
      </c>
      <c r="BB6" s="10">
        <v>0</v>
      </c>
      <c r="BC6" s="8">
        <f t="shared" si="21"/>
        <v>0</v>
      </c>
      <c r="BD6" s="9">
        <v>0</v>
      </c>
      <c r="BE6" s="10">
        <v>0</v>
      </c>
      <c r="BF6" s="8">
        <f t="shared" si="22"/>
        <v>0</v>
      </c>
      <c r="BG6" s="9">
        <v>0</v>
      </c>
      <c r="BH6" s="10">
        <v>0</v>
      </c>
      <c r="BI6" s="8">
        <f t="shared" si="23"/>
        <v>0</v>
      </c>
      <c r="BJ6" s="9">
        <v>0</v>
      </c>
      <c r="BK6" s="10">
        <v>0</v>
      </c>
      <c r="BL6" s="8">
        <f t="shared" si="24"/>
        <v>0</v>
      </c>
      <c r="BM6" s="9">
        <v>0</v>
      </c>
      <c r="BN6" s="10">
        <v>0</v>
      </c>
      <c r="BO6" s="8">
        <f t="shared" si="25"/>
        <v>0</v>
      </c>
      <c r="BP6" s="9">
        <v>0</v>
      </c>
      <c r="BQ6" s="10">
        <v>0</v>
      </c>
      <c r="BR6" s="8">
        <f t="shared" si="26"/>
        <v>0</v>
      </c>
      <c r="BS6" s="9">
        <v>0</v>
      </c>
      <c r="BT6" s="10">
        <v>0</v>
      </c>
      <c r="BU6" s="8">
        <f t="shared" si="27"/>
        <v>0</v>
      </c>
      <c r="BV6" s="9">
        <v>0</v>
      </c>
      <c r="BW6" s="5">
        <f t="shared" si="28"/>
        <v>-0.53600452540136678</v>
      </c>
    </row>
    <row r="7" spans="1:77" x14ac:dyDescent="0.25">
      <c r="A7" t="s">
        <v>31</v>
      </c>
      <c r="B7" s="3">
        <v>42488</v>
      </c>
      <c r="C7">
        <v>248.42</v>
      </c>
      <c r="D7">
        <v>256</v>
      </c>
      <c r="E7">
        <f t="shared" si="0"/>
        <v>1.0305128411561066</v>
      </c>
      <c r="F7" s="10">
        <v>175</v>
      </c>
      <c r="G7" s="8">
        <f t="shared" si="1"/>
        <v>0.68359375</v>
      </c>
      <c r="H7" s="9">
        <f t="shared" si="2"/>
        <v>-0.26003323182542376</v>
      </c>
      <c r="I7" s="10">
        <v>65</v>
      </c>
      <c r="J7" s="8">
        <f t="shared" si="3"/>
        <v>0.25390625</v>
      </c>
      <c r="K7" s="9">
        <f t="shared" si="4"/>
        <v>-0.3480521927654498</v>
      </c>
      <c r="L7" s="10">
        <v>0</v>
      </c>
      <c r="M7" s="8">
        <f t="shared" si="5"/>
        <v>0</v>
      </c>
      <c r="N7" s="9">
        <v>0</v>
      </c>
      <c r="O7" s="10">
        <v>2</v>
      </c>
      <c r="P7" s="8">
        <f t="shared" si="6"/>
        <v>7.8125E-3</v>
      </c>
      <c r="Q7" s="9">
        <f>P7*(LN(P7))</f>
        <v>-3.7906486436872007E-2</v>
      </c>
      <c r="R7" s="10">
        <v>0</v>
      </c>
      <c r="S7" s="8">
        <f t="shared" si="7"/>
        <v>0</v>
      </c>
      <c r="T7" s="9">
        <v>0</v>
      </c>
      <c r="U7" s="10">
        <v>0</v>
      </c>
      <c r="V7" s="8">
        <f t="shared" si="8"/>
        <v>0</v>
      </c>
      <c r="W7" s="9">
        <v>0</v>
      </c>
      <c r="X7" s="10">
        <v>6</v>
      </c>
      <c r="Y7" s="8">
        <f t="shared" si="9"/>
        <v>2.34375E-2</v>
      </c>
      <c r="Z7" s="9">
        <f t="shared" si="10"/>
        <v>-8.7970733794957207E-2</v>
      </c>
      <c r="AA7" s="10">
        <v>6</v>
      </c>
      <c r="AB7" s="8">
        <f t="shared" si="11"/>
        <v>2.34375E-2</v>
      </c>
      <c r="AC7" s="9">
        <f t="shared" si="12"/>
        <v>-8.7970733794957207E-2</v>
      </c>
      <c r="AD7" s="10">
        <v>0</v>
      </c>
      <c r="AE7" s="8">
        <f t="shared" si="13"/>
        <v>0</v>
      </c>
      <c r="AF7" s="9">
        <v>0</v>
      </c>
      <c r="AG7" s="10">
        <v>2</v>
      </c>
      <c r="AH7" s="8">
        <f t="shared" si="14"/>
        <v>7.8125E-3</v>
      </c>
      <c r="AI7" s="9">
        <f>AH7*(LN(AH7))</f>
        <v>-3.7906486436872007E-2</v>
      </c>
      <c r="AJ7" s="10">
        <v>0</v>
      </c>
      <c r="AK7" s="8">
        <f t="shared" si="15"/>
        <v>0</v>
      </c>
      <c r="AL7" s="9">
        <v>0</v>
      </c>
      <c r="AM7" s="10">
        <v>0</v>
      </c>
      <c r="AN7" s="8">
        <f t="shared" si="16"/>
        <v>0</v>
      </c>
      <c r="AO7" s="9">
        <v>0</v>
      </c>
      <c r="AP7" s="10">
        <v>0</v>
      </c>
      <c r="AQ7" s="8">
        <f t="shared" si="17"/>
        <v>0</v>
      </c>
      <c r="AR7" s="9">
        <v>0</v>
      </c>
      <c r="AS7" s="10">
        <v>0</v>
      </c>
      <c r="AT7" s="8">
        <f t="shared" si="18"/>
        <v>0</v>
      </c>
      <c r="AU7" s="9">
        <v>0</v>
      </c>
      <c r="AV7" s="10">
        <v>0</v>
      </c>
      <c r="AW7" s="8">
        <f t="shared" si="19"/>
        <v>0</v>
      </c>
      <c r="AX7" s="9">
        <v>0</v>
      </c>
      <c r="AY7" s="10">
        <v>0</v>
      </c>
      <c r="AZ7" s="8">
        <f t="shared" si="20"/>
        <v>0</v>
      </c>
      <c r="BA7" s="9">
        <v>0</v>
      </c>
      <c r="BB7" s="10">
        <v>0</v>
      </c>
      <c r="BC7" s="8">
        <f t="shared" si="21"/>
        <v>0</v>
      </c>
      <c r="BD7" s="9">
        <v>0</v>
      </c>
      <c r="BE7" s="10">
        <v>0</v>
      </c>
      <c r="BF7" s="8">
        <f t="shared" si="22"/>
        <v>0</v>
      </c>
      <c r="BG7" s="9">
        <v>0</v>
      </c>
      <c r="BH7" s="10">
        <v>0</v>
      </c>
      <c r="BI7" s="8">
        <f t="shared" si="23"/>
        <v>0</v>
      </c>
      <c r="BJ7" s="9">
        <v>0</v>
      </c>
      <c r="BK7" s="10">
        <v>0</v>
      </c>
      <c r="BL7" s="8">
        <f t="shared" si="24"/>
        <v>0</v>
      </c>
      <c r="BM7" s="9">
        <v>0</v>
      </c>
      <c r="BN7" s="10">
        <v>0</v>
      </c>
      <c r="BO7" s="8">
        <f t="shared" si="25"/>
        <v>0</v>
      </c>
      <c r="BP7" s="9">
        <v>0</v>
      </c>
      <c r="BQ7" s="10">
        <v>0</v>
      </c>
      <c r="BR7" s="8">
        <f t="shared" si="26"/>
        <v>0</v>
      </c>
      <c r="BS7" s="9">
        <v>0</v>
      </c>
      <c r="BT7" s="10">
        <v>0</v>
      </c>
      <c r="BU7" s="8">
        <f t="shared" si="27"/>
        <v>0</v>
      </c>
      <c r="BV7" s="9">
        <v>0</v>
      </c>
      <c r="BW7" s="5">
        <f t="shared" si="28"/>
        <v>-0.85983986505453203</v>
      </c>
    </row>
    <row r="8" spans="1:77" x14ac:dyDescent="0.25">
      <c r="B8" s="3"/>
      <c r="AV8" s="10"/>
      <c r="AX8" s="9"/>
      <c r="BW8" s="5"/>
    </row>
    <row r="9" spans="1:77" x14ac:dyDescent="0.25">
      <c r="B9" s="3"/>
      <c r="AV9" s="10"/>
      <c r="AX9" s="9"/>
      <c r="BW9" s="5"/>
    </row>
    <row r="10" spans="1:77" x14ac:dyDescent="0.25">
      <c r="B10" s="3"/>
      <c r="AV10" s="10"/>
      <c r="AX10" s="9"/>
      <c r="BW10" s="5"/>
    </row>
    <row r="11" spans="1:77" x14ac:dyDescent="0.25">
      <c r="B11" s="3"/>
      <c r="AV11" s="10"/>
      <c r="AX11" s="9"/>
      <c r="BW11" s="5"/>
    </row>
    <row r="12" spans="1:77" x14ac:dyDescent="0.25">
      <c r="AV12" s="10"/>
      <c r="AX12" s="9"/>
      <c r="BW12" s="5"/>
    </row>
    <row r="13" spans="1:77" x14ac:dyDescent="0.25">
      <c r="B13" s="3"/>
      <c r="AV13" s="10"/>
      <c r="AX13" s="9"/>
      <c r="BW13" s="5"/>
    </row>
    <row r="14" spans="1:77" x14ac:dyDescent="0.25">
      <c r="B14" s="3"/>
      <c r="AV14" s="10"/>
      <c r="AX14" s="9"/>
      <c r="BW14" s="5"/>
    </row>
    <row r="15" spans="1:77" x14ac:dyDescent="0.25">
      <c r="B15" s="3"/>
      <c r="AV15" s="10"/>
      <c r="AX15" s="9"/>
      <c r="BW15" s="5"/>
    </row>
    <row r="16" spans="1:77" x14ac:dyDescent="0.25">
      <c r="B16" s="3"/>
      <c r="AV16" s="10"/>
      <c r="AX16" s="9"/>
      <c r="BW16" s="5"/>
    </row>
    <row r="17" spans="2:75" x14ac:dyDescent="0.25">
      <c r="B17" s="3"/>
      <c r="AV17" s="10"/>
      <c r="AX17" s="9"/>
      <c r="BW17" s="5"/>
    </row>
    <row r="18" spans="2:75" x14ac:dyDescent="0.25">
      <c r="B18" s="3"/>
      <c r="AV18" s="10"/>
      <c r="AX18" s="9"/>
      <c r="BW18" s="5"/>
    </row>
    <row r="19" spans="2:75" x14ac:dyDescent="0.25">
      <c r="B19" s="3"/>
      <c r="AV19" s="10"/>
      <c r="AX19" s="9"/>
      <c r="BW19" s="5"/>
    </row>
    <row r="20" spans="2:75" x14ac:dyDescent="0.25">
      <c r="B20" s="3"/>
      <c r="AV20" s="10"/>
      <c r="AX20" s="9"/>
      <c r="BW20" s="5"/>
    </row>
    <row r="21" spans="2:75" x14ac:dyDescent="0.25">
      <c r="B21" s="3"/>
      <c r="AV21" s="10"/>
      <c r="AX21" s="9"/>
      <c r="BW21" s="5"/>
    </row>
    <row r="22" spans="2:75" x14ac:dyDescent="0.25">
      <c r="AV22" s="10"/>
      <c r="AX22" s="9"/>
      <c r="BW22" s="5"/>
    </row>
    <row r="23" spans="2:75" x14ac:dyDescent="0.25">
      <c r="B23" s="3"/>
      <c r="AV23" s="10"/>
      <c r="AX23" s="9"/>
      <c r="BW23" s="5"/>
    </row>
    <row r="24" spans="2:75" x14ac:dyDescent="0.25">
      <c r="B24" s="3"/>
      <c r="AV24" s="10"/>
      <c r="AX24" s="9"/>
      <c r="BW24" s="5"/>
    </row>
    <row r="25" spans="2:75" x14ac:dyDescent="0.25">
      <c r="B25" s="3"/>
      <c r="AV25" s="10"/>
      <c r="AX25" s="9"/>
      <c r="BW25" s="5"/>
    </row>
    <row r="26" spans="2:75" x14ac:dyDescent="0.25">
      <c r="B26" s="3"/>
      <c r="AV26" s="10"/>
      <c r="AX26" s="9"/>
      <c r="BW26" s="5"/>
    </row>
    <row r="27" spans="2:75" x14ac:dyDescent="0.25">
      <c r="B27" s="3"/>
      <c r="AV27" s="10"/>
      <c r="AX27" s="9"/>
      <c r="BW27" s="5"/>
    </row>
    <row r="28" spans="2:75" x14ac:dyDescent="0.25">
      <c r="B28" s="3"/>
      <c r="AV28" s="10"/>
      <c r="AX28" s="9"/>
      <c r="BW28" s="5"/>
    </row>
    <row r="29" spans="2:75" x14ac:dyDescent="0.25">
      <c r="B29" s="3"/>
      <c r="AV29" s="10"/>
      <c r="AX29" s="9"/>
      <c r="BW29" s="5"/>
    </row>
    <row r="30" spans="2:75" x14ac:dyDescent="0.25">
      <c r="B30" s="3"/>
      <c r="AV30" s="10"/>
      <c r="AX30" s="9"/>
      <c r="BW30" s="5"/>
    </row>
    <row r="31" spans="2:75" x14ac:dyDescent="0.25">
      <c r="B31" s="3"/>
      <c r="AV31" s="10"/>
      <c r="AX31" s="9"/>
      <c r="BW31" s="5"/>
    </row>
    <row r="32" spans="2:75" x14ac:dyDescent="0.25">
      <c r="AV32" s="10"/>
      <c r="AX32" s="9"/>
      <c r="BW32" s="5"/>
    </row>
    <row r="33" spans="2:75" x14ac:dyDescent="0.25">
      <c r="AV33" s="10"/>
      <c r="AX33" s="9"/>
      <c r="BW33" s="5"/>
    </row>
    <row r="34" spans="2:75" x14ac:dyDescent="0.25">
      <c r="B34" s="3"/>
      <c r="AV34" s="10"/>
      <c r="AX34" s="9"/>
      <c r="BW34" s="5"/>
    </row>
    <row r="35" spans="2:75" x14ac:dyDescent="0.25">
      <c r="B35" s="3"/>
      <c r="AV35" s="10"/>
      <c r="AX35" s="9"/>
      <c r="BW35" s="5"/>
    </row>
    <row r="36" spans="2:75" x14ac:dyDescent="0.25">
      <c r="B36" s="3"/>
      <c r="AV36" s="10"/>
      <c r="AX36" s="9"/>
      <c r="BW36" s="5"/>
    </row>
    <row r="37" spans="2:75" x14ac:dyDescent="0.25">
      <c r="B37" s="3"/>
      <c r="AV37" s="10"/>
      <c r="AX37" s="9"/>
      <c r="BW37" s="5"/>
    </row>
    <row r="38" spans="2:75" x14ac:dyDescent="0.25">
      <c r="B38" s="3"/>
      <c r="AV38" s="10"/>
      <c r="AX38" s="9"/>
      <c r="BW38" s="5"/>
    </row>
    <row r="39" spans="2:75" x14ac:dyDescent="0.25">
      <c r="B39" s="3"/>
      <c r="AV39" s="10"/>
      <c r="AX39" s="9"/>
      <c r="BW39" s="5"/>
    </row>
    <row r="40" spans="2:75" x14ac:dyDescent="0.25">
      <c r="B40" s="3"/>
      <c r="AV40" s="10"/>
      <c r="AX40" s="9"/>
      <c r="BW40" s="5"/>
    </row>
    <row r="41" spans="2:75" x14ac:dyDescent="0.25">
      <c r="B41" s="3"/>
      <c r="AV41" s="10"/>
      <c r="AX41" s="9"/>
      <c r="BW41" s="5"/>
    </row>
    <row r="42" spans="2:75" x14ac:dyDescent="0.25">
      <c r="B42" s="3"/>
      <c r="AV42" s="10"/>
      <c r="AX42" s="9"/>
      <c r="BW42" s="5"/>
    </row>
    <row r="43" spans="2:75" x14ac:dyDescent="0.25">
      <c r="B43" s="3"/>
      <c r="AV43" s="10"/>
      <c r="AX43" s="9"/>
      <c r="BW43" s="5"/>
    </row>
    <row r="44" spans="2:75" x14ac:dyDescent="0.25">
      <c r="B44" s="3"/>
      <c r="AV44" s="10"/>
      <c r="AX44" s="9"/>
      <c r="BW44" s="5"/>
    </row>
    <row r="45" spans="2:75" x14ac:dyDescent="0.25">
      <c r="B45" s="3"/>
      <c r="AV45" s="10"/>
      <c r="AX45" s="9"/>
      <c r="BW45" s="5"/>
    </row>
    <row r="46" spans="2:75" x14ac:dyDescent="0.25">
      <c r="B46" s="3"/>
      <c r="AV46" s="10"/>
      <c r="AX46" s="9"/>
      <c r="BW46" s="5"/>
    </row>
    <row r="47" spans="2:75" x14ac:dyDescent="0.25">
      <c r="B47" s="3"/>
      <c r="AV47" s="10"/>
      <c r="AX47" s="9"/>
      <c r="BW47" s="5"/>
    </row>
    <row r="48" spans="2:75" x14ac:dyDescent="0.25">
      <c r="B48" s="3"/>
      <c r="AV48" s="10"/>
      <c r="AX48" s="9"/>
      <c r="BW48" s="5"/>
    </row>
    <row r="49" spans="2:75" x14ac:dyDescent="0.25">
      <c r="B49" s="3"/>
      <c r="AV49" s="10"/>
      <c r="AX49" s="9"/>
      <c r="BW49" s="5"/>
    </row>
    <row r="50" spans="2:75" x14ac:dyDescent="0.25">
      <c r="B50" s="3"/>
      <c r="AV50" s="10"/>
      <c r="AX50" s="9"/>
      <c r="BW50" s="5"/>
    </row>
    <row r="51" spans="2:75" x14ac:dyDescent="0.25">
      <c r="B51" s="3"/>
      <c r="AV51" s="10"/>
      <c r="AX51" s="9"/>
      <c r="BW51" s="5"/>
    </row>
    <row r="52" spans="2:75" x14ac:dyDescent="0.25">
      <c r="B52" s="3"/>
      <c r="AV52" s="10"/>
      <c r="AX52" s="9"/>
      <c r="BW52" s="5"/>
    </row>
    <row r="53" spans="2:75" x14ac:dyDescent="0.25">
      <c r="B53" s="3"/>
      <c r="AV53" s="10"/>
      <c r="AX53" s="9"/>
      <c r="BW53" s="5"/>
    </row>
    <row r="54" spans="2:75" x14ac:dyDescent="0.25">
      <c r="B54" s="3"/>
      <c r="AV54" s="10"/>
      <c r="AX54" s="9"/>
      <c r="BW54" s="5"/>
    </row>
    <row r="55" spans="2:75" x14ac:dyDescent="0.25">
      <c r="B55" s="3"/>
      <c r="AV55" s="10"/>
      <c r="AX55" s="9"/>
      <c r="BW55" s="5"/>
    </row>
    <row r="56" spans="2:75" x14ac:dyDescent="0.25">
      <c r="B56" s="3"/>
      <c r="AV56" s="10"/>
      <c r="AX56" s="9"/>
      <c r="BW56" s="5"/>
    </row>
    <row r="57" spans="2:75" x14ac:dyDescent="0.25">
      <c r="B57" s="3"/>
      <c r="AV57" s="10"/>
      <c r="AX57" s="9"/>
      <c r="BW57" s="5"/>
    </row>
    <row r="58" spans="2:75" x14ac:dyDescent="0.25">
      <c r="B58" s="3"/>
      <c r="AV58" s="10"/>
      <c r="AX58" s="9"/>
      <c r="BW58" s="5"/>
    </row>
    <row r="59" spans="2:75" x14ac:dyDescent="0.25">
      <c r="B59" s="3"/>
      <c r="AV59" s="10"/>
      <c r="AX59" s="9"/>
      <c r="BW59" s="5"/>
    </row>
    <row r="60" spans="2:75" x14ac:dyDescent="0.25">
      <c r="B60" s="3"/>
      <c r="AV60" s="10"/>
      <c r="AX60" s="9"/>
      <c r="BW60" s="5"/>
    </row>
    <row r="61" spans="2:75" x14ac:dyDescent="0.25">
      <c r="B61" s="3"/>
      <c r="AV61" s="10"/>
      <c r="AX61" s="9"/>
      <c r="BW61" s="5"/>
    </row>
    <row r="62" spans="2:75" x14ac:dyDescent="0.25">
      <c r="B62" s="3"/>
      <c r="AV62" s="10"/>
      <c r="AX62" s="9"/>
      <c r="BW62" s="5"/>
    </row>
  </sheetData>
  <mergeCells count="23">
    <mergeCell ref="AM1:AO1"/>
    <mergeCell ref="F1:H1"/>
    <mergeCell ref="I1:K1"/>
    <mergeCell ref="L1:N1"/>
    <mergeCell ref="O1:Q1"/>
    <mergeCell ref="U1:W1"/>
    <mergeCell ref="X1:Z1"/>
    <mergeCell ref="AA1:AC1"/>
    <mergeCell ref="AD1:AF1"/>
    <mergeCell ref="AG1:AI1"/>
    <mergeCell ref="AJ1:AL1"/>
    <mergeCell ref="R1:T1"/>
    <mergeCell ref="BK1:BM1"/>
    <mergeCell ref="BN1:BP1"/>
    <mergeCell ref="BQ1:BS1"/>
    <mergeCell ref="BT1:BV1"/>
    <mergeCell ref="AP1:AR1"/>
    <mergeCell ref="AS1:AU1"/>
    <mergeCell ref="AY1:BA1"/>
    <mergeCell ref="BB1:BD1"/>
    <mergeCell ref="BE1:BG1"/>
    <mergeCell ref="BH1:BJ1"/>
    <mergeCell ref="AV1:AX1"/>
  </mergeCells>
  <pageMargins left="0.7" right="0.7" top="0.75" bottom="0.75" header="0.3" footer="0.3"/>
  <pageSetup orientation="portrait" horizontalDpi="4294967292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Camp K Spring 2016</vt:lpstr>
      <vt:lpstr>S.W. (CKSpring2016)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Profile</dc:creator>
  <cp:lastModifiedBy>Matlaga, Tanya</cp:lastModifiedBy>
  <cp:lastPrinted>2016-05-19T18:50:05Z</cp:lastPrinted>
  <dcterms:created xsi:type="dcterms:W3CDTF">2015-11-16T21:04:17Z</dcterms:created>
  <dcterms:modified xsi:type="dcterms:W3CDTF">2018-11-26T15:10:02Z</dcterms:modified>
</cp:coreProperties>
</file>